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 на сайт 2024-2025\Январь 2025\09.01.2025 - 17.01.2025\6-10 день (5-11 классы)\"/>
    </mc:Choice>
  </mc:AlternateContent>
  <bookViews>
    <workbookView xWindow="0" yWindow="0" windowWidth="28800" windowHeight="11700"/>
  </bookViews>
  <sheets>
    <sheet name="5-11кл.пятница2" sheetId="1" r:id="rId1"/>
  </sheets>
  <externalReferences>
    <externalReference r:id="rId2"/>
  </externalReferences>
  <definedNames>
    <definedName name="_xlnm.Print_Area" localSheetId="0">'5-11кл.пятница2'!$A$1:$U$36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1" l="1"/>
  <c r="Q34" i="1" s="1"/>
  <c r="Q36" i="1" s="1"/>
  <c r="P32" i="1"/>
  <c r="P34" i="1" s="1"/>
  <c r="P36" i="1" s="1"/>
  <c r="O32" i="1"/>
  <c r="O34" i="1" s="1"/>
  <c r="O36" i="1" s="1"/>
  <c r="I32" i="1"/>
  <c r="I34" i="1" s="1"/>
  <c r="I36" i="1" s="1"/>
  <c r="H32" i="1"/>
  <c r="H34" i="1" s="1"/>
  <c r="H36" i="1" s="1"/>
  <c r="G32" i="1"/>
  <c r="G34" i="1" s="1"/>
  <c r="G36" i="1" s="1"/>
  <c r="P31" i="1"/>
  <c r="P33" i="1" s="1"/>
  <c r="P35" i="1" s="1"/>
  <c r="O31" i="1"/>
  <c r="O33" i="1" s="1"/>
  <c r="O35" i="1" s="1"/>
  <c r="N31" i="1"/>
  <c r="N33" i="1" s="1"/>
  <c r="N35" i="1" s="1"/>
  <c r="M31" i="1"/>
  <c r="M33" i="1" s="1"/>
  <c r="M35" i="1" s="1"/>
  <c r="H31" i="1"/>
  <c r="H33" i="1" s="1"/>
  <c r="H35" i="1" s="1"/>
  <c r="G31" i="1"/>
  <c r="G33" i="1" s="1"/>
  <c r="G35" i="1" s="1"/>
  <c r="F31" i="1"/>
  <c r="F33" i="1" s="1"/>
  <c r="F35" i="1" s="1"/>
  <c r="E31" i="1"/>
  <c r="E33" i="1" s="1"/>
  <c r="E35" i="1" s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R23" i="1"/>
  <c r="R32" i="1" s="1"/>
  <c r="R34" i="1" s="1"/>
  <c r="R36" i="1" s="1"/>
  <c r="Q23" i="1"/>
  <c r="P23" i="1"/>
  <c r="O23" i="1"/>
  <c r="N23" i="1"/>
  <c r="N32" i="1" s="1"/>
  <c r="N34" i="1" s="1"/>
  <c r="N36" i="1" s="1"/>
  <c r="M23" i="1"/>
  <c r="M32" i="1" s="1"/>
  <c r="M34" i="1" s="1"/>
  <c r="M36" i="1" s="1"/>
  <c r="L23" i="1"/>
  <c r="L32" i="1" s="1"/>
  <c r="L34" i="1" s="1"/>
  <c r="L36" i="1" s="1"/>
  <c r="K23" i="1"/>
  <c r="K32" i="1" s="1"/>
  <c r="K34" i="1" s="1"/>
  <c r="K36" i="1" s="1"/>
  <c r="J23" i="1"/>
  <c r="J32" i="1" s="1"/>
  <c r="J34" i="1" s="1"/>
  <c r="J36" i="1" s="1"/>
  <c r="I23" i="1"/>
  <c r="H23" i="1"/>
  <c r="G23" i="1"/>
  <c r="F23" i="1"/>
  <c r="F32" i="1" s="1"/>
  <c r="F34" i="1" s="1"/>
  <c r="F36" i="1" s="1"/>
  <c r="E23" i="1"/>
  <c r="E32" i="1" s="1"/>
  <c r="E34" i="1" s="1"/>
  <c r="E36" i="1" s="1"/>
  <c r="D23" i="1"/>
  <c r="R15" i="1"/>
  <c r="R31" i="1" s="1"/>
  <c r="R33" i="1" s="1"/>
  <c r="R35" i="1" s="1"/>
  <c r="Q15" i="1"/>
  <c r="Q31" i="1" s="1"/>
  <c r="Q33" i="1" s="1"/>
  <c r="Q35" i="1" s="1"/>
  <c r="P15" i="1"/>
  <c r="O15" i="1"/>
  <c r="N15" i="1"/>
  <c r="M15" i="1"/>
  <c r="L15" i="1"/>
  <c r="L31" i="1" s="1"/>
  <c r="L33" i="1" s="1"/>
  <c r="L35" i="1" s="1"/>
  <c r="K15" i="1"/>
  <c r="K31" i="1" s="1"/>
  <c r="K33" i="1" s="1"/>
  <c r="K35" i="1" s="1"/>
  <c r="J15" i="1"/>
  <c r="J31" i="1" s="1"/>
  <c r="J33" i="1" s="1"/>
  <c r="J35" i="1" s="1"/>
  <c r="I15" i="1"/>
  <c r="I31" i="1" s="1"/>
  <c r="I33" i="1" s="1"/>
  <c r="I35" i="1" s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<sst xmlns="http://schemas.openxmlformats.org/spreadsheetml/2006/main" count="78" uniqueCount="60">
  <si>
    <t>Пятница 5-11 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</si>
  <si>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</si>
  <si>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</si>
  <si>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</si>
  <si>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</si>
  <si>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</si>
  <si>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</si>
  <si>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</si>
  <si>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</si>
  <si>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</si>
  <si>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</si>
  <si>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</si>
  <si>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</si>
  <si>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</si>
  <si>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</si>
  <si>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</si>
  <si>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мг,ток.</t>
  </si>
  <si>
    <t>Са, мг</t>
  </si>
  <si>
    <t>Р, мг</t>
  </si>
  <si>
    <t>Мg, мг</t>
  </si>
  <si>
    <t>Fe, мг</t>
  </si>
  <si>
    <t>г</t>
  </si>
  <si>
    <t>ккал</t>
  </si>
  <si>
    <t>День 5 (пятница)</t>
  </si>
  <si>
    <t>ЗАВТРАК</t>
  </si>
  <si>
    <t>Каша рисовая с изюмом</t>
  </si>
  <si>
    <t>Для обуч образовательных организаций Кучма, 2016</t>
  </si>
  <si>
    <t>Чай</t>
  </si>
  <si>
    <t xml:space="preserve"> Кондитерское изделие,печенье</t>
  </si>
  <si>
    <t>Технологическая инструкция по производству кулинарной продукции для питания детей и подростков школьного возраста в организованных коллективах. М.2006</t>
  </si>
  <si>
    <t>Сыр (порциями)</t>
  </si>
  <si>
    <t>Масло сливочное</t>
  </si>
  <si>
    <t>Хлеб из муки пшеничной</t>
  </si>
  <si>
    <t>Итого за завтрак:</t>
  </si>
  <si>
    <t>ОБЕД</t>
  </si>
  <si>
    <t>Винегрет  овощной</t>
  </si>
  <si>
    <t xml:space="preserve">Сборник рецептур на продукцию для обучающихся во всех образовательных учреждениях под ред. М.П.Могильного и В.А. Тутельяна. - М.: ДеЛи плюс, 2005г. </t>
  </si>
  <si>
    <t>Щи из свеж капусты со сметаной и курами</t>
  </si>
  <si>
    <t>Пельмени с маслом сливочным</t>
  </si>
  <si>
    <t xml:space="preserve">Компот из плодов сухих  </t>
  </si>
  <si>
    <t>СБ Онищенко ,Тутельяна ,Москва,2022.</t>
  </si>
  <si>
    <t>Хлеб ржано-пшеничный</t>
  </si>
  <si>
    <t>Итого за обед:</t>
  </si>
  <si>
    <t>ПОЛДНИК</t>
  </si>
  <si>
    <t xml:space="preserve">Оладьи </t>
  </si>
  <si>
    <t>Сгущенное молоко</t>
  </si>
  <si>
    <t>Фрукты свежие по сезонности</t>
  </si>
  <si>
    <t>Сок фруктовый</t>
  </si>
  <si>
    <t>Сборник рецептур на продукцию для обучающихся во всех образовательных учреждениях под ред. М.П.Могильного и В.А. Тутельяна. - М.: ДеЛи плюс, 2015г.</t>
  </si>
  <si>
    <t>Итого за полдник:</t>
  </si>
  <si>
    <t>Итого за завтрак+обед:</t>
  </si>
  <si>
    <t>Итого за обед+полдник:</t>
  </si>
  <si>
    <t>Итого за завтрак+обед за 5 дней:</t>
  </si>
  <si>
    <t>Итого за обед+полдник за 5 дней:</t>
  </si>
  <si>
    <t>Итого за завтрак+обед за 10 дней:</t>
  </si>
  <si>
    <t>Итого за обед+полдник за 10 дней:</t>
  </si>
  <si>
    <t xml:space="preserve">Примерное 10-дневное меню для организации питания обучающихся 5-11 классов в МБОУ Одинцовская СОШ №12
</t>
  </si>
  <si>
    <t>Цена</t>
  </si>
  <si>
    <t>81р.30к.</t>
  </si>
  <si>
    <t>108р.50к.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</si>
</sst>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р.&quot;;[Red]\-#,##0\ &quot;р.&quot;"/>
    <numFmt numFmtId="164" formatCode="#\ ##0.00"/>
  </numFmts>
  <fonts count="15" x14ac:knownFonts="1">
    <font>
      <sz val="10"/>
      <name val="Times New Roman"/>
    </font>
    <font>
      <b/>
      <i/>
      <sz val="11"/>
      <color rgb="FF000000"/>
      <name val="Times New Roman"/>
      <charset val="1"/>
    </font>
    <font>
      <sz val="10"/>
      <color rgb="FF000000"/>
      <name val="Times New Roman"/>
      <charset val="204"/>
    </font>
    <font>
      <sz val="11"/>
      <color rgb="FF000000"/>
      <name val="Calibri"/>
      <charset val="1"/>
    </font>
    <font>
      <b/>
      <sz val="11"/>
      <name val="Times New Roman"/>
      <charset val="1"/>
    </font>
    <font>
      <b/>
      <sz val="12"/>
      <name val="Times New Roman"/>
      <charset val="1"/>
    </font>
    <font>
      <b/>
      <sz val="10"/>
      <name val="Times New Roman"/>
      <charset val="1"/>
    </font>
    <font>
      <sz val="11"/>
      <name val="Times New Roman"/>
      <charset val="1"/>
    </font>
    <font>
      <sz val="11"/>
      <color rgb="FF000000"/>
      <name val="Times New Roman"/>
      <charset val="1"/>
    </font>
    <font>
      <b/>
      <i/>
      <sz val="11"/>
      <name val="Times New Roman"/>
      <charset val="1"/>
    </font>
    <font>
      <b/>
      <sz val="16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3" fillId="0" borderId="0">
      <protection locked="0"/>
    </xf>
  </cellStyleXfs>
  <cellXfs count="50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5" fillId="2" borderId="2" xfId="1" applyFont="1" applyFill="1" applyBorder="1" applyAlignment="1" applyProtection="1">
      <alignment horizontal="center" vertical="center" wrapText="1"/>
    </xf>
    <xf numFmtId="2" fontId="5" fillId="2" borderId="2" xfId="1" applyNumberFormat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vertical="center"/>
    </xf>
    <xf numFmtId="0" fontId="7" fillId="0" borderId="1" xfId="1" applyFont="1" applyBorder="1" applyAlignment="1" applyProtection="1">
      <alignment horizontal="center" vertical="center"/>
    </xf>
    <xf numFmtId="2" fontId="7" fillId="0" borderId="1" xfId="1" applyNumberFormat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right"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7" fillId="0" borderId="1" xfId="1" applyFont="1" applyBorder="1" applyAlignment="1" applyProtection="1">
      <alignment vertical="center" wrapText="1"/>
    </xf>
    <xf numFmtId="0" fontId="4" fillId="0" borderId="1" xfId="2" applyFont="1" applyBorder="1" applyAlignment="1" applyProtection="1">
      <alignment vertical="center"/>
    </xf>
    <xf numFmtId="1" fontId="4" fillId="0" borderId="1" xfId="2" applyNumberFormat="1" applyFont="1" applyBorder="1" applyAlignment="1" applyProtection="1">
      <alignment horizontal="center" vertical="center"/>
    </xf>
    <xf numFmtId="2" fontId="4" fillId="0" borderId="1" xfId="2" applyNumberFormat="1" applyFont="1" applyBorder="1" applyAlignment="1" applyProtection="1">
      <alignment horizontal="center" vertical="center"/>
    </xf>
    <xf numFmtId="0" fontId="7" fillId="0" borderId="1" xfId="2" applyFont="1" applyBorder="1" applyAlignment="1" applyProtection="1">
      <alignment vertical="center"/>
    </xf>
    <xf numFmtId="0" fontId="7" fillId="0" borderId="3" xfId="2" applyFont="1" applyBorder="1" applyAlignment="1" applyProtection="1">
      <alignment vertical="center" wrapText="1"/>
    </xf>
    <xf numFmtId="0" fontId="7" fillId="0" borderId="1" xfId="1" applyFont="1" applyBorder="1" applyAlignment="1" applyProtection="1">
      <alignment horizontal="center"/>
    </xf>
    <xf numFmtId="2" fontId="7" fillId="0" borderId="1" xfId="1" applyNumberFormat="1" applyFont="1" applyBorder="1" applyAlignment="1" applyProtection="1">
      <alignment horizontal="center"/>
    </xf>
    <xf numFmtId="0" fontId="7" fillId="0" borderId="1" xfId="1" applyFont="1" applyBorder="1" applyAlignment="1" applyProtection="1">
      <alignment horizontal="right"/>
    </xf>
    <xf numFmtId="0" fontId="7" fillId="0" borderId="1" xfId="1" applyFont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horizontal="left" vertical="center"/>
    </xf>
    <xf numFmtId="0" fontId="4" fillId="0" borderId="3" xfId="2" applyFont="1" applyBorder="1" applyAlignment="1" applyProtection="1">
      <alignment vertical="center" wrapText="1"/>
    </xf>
    <xf numFmtId="164" fontId="4" fillId="0" borderId="1" xfId="2" applyNumberFormat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2" applyFont="1" applyBorder="1" applyAlignment="1" applyProtection="1">
      <alignment vertical="center"/>
    </xf>
    <xf numFmtId="0" fontId="9" fillId="0" borderId="1" xfId="2" applyFont="1" applyBorder="1" applyAlignment="1" applyProtection="1">
      <alignment horizontal="center" vertical="center"/>
    </xf>
    <xf numFmtId="164" fontId="9" fillId="0" borderId="1" xfId="2" applyNumberFormat="1" applyFont="1" applyBorder="1" applyAlignment="1" applyProtection="1">
      <alignment horizontal="center" vertical="center"/>
    </xf>
    <xf numFmtId="0" fontId="11" fillId="0" borderId="0" xfId="0" applyFont="1" applyAlignment="1"/>
    <xf numFmtId="0" fontId="12" fillId="2" borderId="2" xfId="1" applyFont="1" applyFill="1" applyBorder="1" applyAlignment="1" applyProtection="1">
      <alignment horizontal="center" vertical="center" wrapText="1"/>
    </xf>
    <xf numFmtId="0" fontId="13" fillId="0" borderId="1" xfId="1" applyFont="1" applyBorder="1" applyAlignment="1" applyProtection="1">
      <alignment vertical="center"/>
    </xf>
    <xf numFmtId="0" fontId="13" fillId="0" borderId="1" xfId="1" applyFont="1" applyBorder="1" applyAlignment="1" applyProtection="1">
      <alignment vertical="center" shrinkToFit="1"/>
    </xf>
    <xf numFmtId="0" fontId="14" fillId="0" borderId="1" xfId="1" applyFont="1" applyBorder="1" applyAlignment="1" applyProtection="1">
      <alignment vertical="center"/>
    </xf>
    <xf numFmtId="0" fontId="13" fillId="0" borderId="1" xfId="1" applyFont="1" applyBorder="1" applyAlignment="1" applyProtection="1">
      <alignment vertical="center" wrapText="1"/>
    </xf>
    <xf numFmtId="6" fontId="14" fillId="0" borderId="1" xfId="1" applyNumberFormat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vertical="center" shrinkToFit="1"/>
    </xf>
    <xf numFmtId="0" fontId="14" fillId="0" borderId="5" xfId="1" applyFont="1" applyBorder="1" applyAlignment="1" applyProtection="1">
      <alignment vertical="center"/>
    </xf>
    <xf numFmtId="0" fontId="2" fillId="0" borderId="5" xfId="0" applyFont="1" applyBorder="1">
      <alignment vertical="center"/>
    </xf>
    <xf numFmtId="0" fontId="9" fillId="0" borderId="6" xfId="2" applyFont="1" applyBorder="1" applyAlignment="1" applyProtection="1">
      <alignment vertical="center"/>
    </xf>
    <xf numFmtId="0" fontId="9" fillId="0" borderId="3" xfId="2" applyFont="1" applyBorder="1" applyAlignment="1" applyProtection="1">
      <alignment horizontal="center" vertical="center"/>
    </xf>
    <xf numFmtId="0" fontId="9" fillId="0" borderId="2" xfId="2" applyFont="1" applyBorder="1" applyAlignment="1" applyProtection="1">
      <alignment vertical="center"/>
    </xf>
    <xf numFmtId="0" fontId="11" fillId="0" borderId="5" xfId="0" applyFont="1" applyBorder="1" applyAlignment="1"/>
    <xf numFmtId="0" fontId="10" fillId="0" borderId="0" xfId="0" applyFont="1" applyBorder="1" applyAlignment="1">
      <alignment horizontal="center" vertical="top" wrapText="1"/>
    </xf>
    <xf numFmtId="0" fontId="12" fillId="2" borderId="2" xfId="1" applyFont="1" applyFill="1" applyBorder="1" applyAlignment="1" applyProtection="1">
      <alignment horizontal="center" vertical="center" wrapText="1"/>
    </xf>
    <xf numFmtId="2" fontId="4" fillId="2" borderId="1" xfId="1" applyNumberFormat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/>
    </xf>
    <xf numFmtId="0" fontId="4" fillId="4" borderId="4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ool_12.1\Desktop\&#1052;&#1077;&#1085;&#1102;%20&#1085;&#1072;%20&#1089;&#1072;&#1081;&#1090;%202023-2024\&#1052;&#1077;&#1085;&#1102;_1_4_&#1082;&#1083;&#1072;&#1089;&#1089;&#1086;&#1074;_&#1080;_5_11_&#1082;&#1083;&#1072;&#1089;&#1089;&#1086;&#1074;_&#1053;&#1054;&#1042;&#1054;&#1045;_&#1052;&#1045;&#1053;&#1102;_&#1089;&#1090;&#1072;&#1088;&#1086;&#1077;_&#1085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.понедельник"/>
      <sheetName val="1-4кл.вторник"/>
      <sheetName val="1-4кл.среда"/>
      <sheetName val="1-4кл. четверг"/>
      <sheetName val="1-4кл пятница"/>
      <sheetName val="1-4кл.понедельник2"/>
      <sheetName val="1-4кл.вторник2"/>
      <sheetName val="1-4кл.среда2"/>
      <sheetName val="1-4кл.четверг2"/>
      <sheetName val="1-4кл.пятница2"/>
      <sheetName val="5-11кл.понедельник"/>
      <sheetName val="5-11кл.вторник"/>
      <sheetName val="5-11кл.среда"/>
      <sheetName val="5-11кл.четверг"/>
      <sheetName val="5-11кл.пятница"/>
      <sheetName val="5-11кл.понедельник2"/>
      <sheetName val="5-11кл.вторник2"/>
      <sheetName val="5-11кл.среда2"/>
      <sheetName val="5-11кл.четверг2"/>
      <sheetName val="5-11кл.пятница2"/>
      <sheetName val="инструкции"/>
      <sheetName val="инструкции2"/>
      <sheetName val="таблица замены"/>
      <sheetName val="сезонная замен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2">
          <cell r="D32">
            <v>223.79999999999998</v>
          </cell>
          <cell r="E32">
            <v>260.113</v>
          </cell>
          <cell r="F32">
            <v>994.69</v>
          </cell>
          <cell r="G32">
            <v>7736.46</v>
          </cell>
          <cell r="H32">
            <v>8.3805599999999991</v>
          </cell>
          <cell r="I32">
            <v>298.06200000000001</v>
          </cell>
          <cell r="J32">
            <v>2771.12</v>
          </cell>
          <cell r="K32">
            <v>66.554913043478265</v>
          </cell>
          <cell r="L32">
            <v>2980.9110000000001</v>
          </cell>
          <cell r="M32">
            <v>4148.7</v>
          </cell>
          <cell r="N32">
            <v>997.7299999999999</v>
          </cell>
          <cell r="O32">
            <v>73.451239999999999</v>
          </cell>
          <cell r="P32">
            <v>6.7084495652173919</v>
          </cell>
        </row>
        <row r="33">
          <cell r="D33">
            <v>267.73</v>
          </cell>
          <cell r="E33">
            <v>258.21999999999997</v>
          </cell>
          <cell r="F33">
            <v>1073.0999999999999</v>
          </cell>
          <cell r="G33">
            <v>7607.55</v>
          </cell>
          <cell r="H33">
            <v>171.88726000000003</v>
          </cell>
          <cell r="I33">
            <v>365.79399999999998</v>
          </cell>
          <cell r="J33">
            <v>1525.4699999999998</v>
          </cell>
          <cell r="K33">
            <v>46.967953043478261</v>
          </cell>
          <cell r="L33">
            <v>2346.4410000000003</v>
          </cell>
          <cell r="M33">
            <v>3641.67</v>
          </cell>
          <cell r="N33">
            <v>1229.05</v>
          </cell>
          <cell r="O33">
            <v>81.506040000000013</v>
          </cell>
          <cell r="P33">
            <v>6.9787495652173916</v>
          </cell>
        </row>
      </sheetData>
      <sheetData sheetId="15">
        <row r="30">
          <cell r="D30">
            <v>47.019999999999996</v>
          </cell>
          <cell r="E30">
            <v>52.28</v>
          </cell>
          <cell r="F30">
            <v>217.43</v>
          </cell>
          <cell r="G30">
            <v>1406.69</v>
          </cell>
          <cell r="H30">
            <v>47.265999999999998</v>
          </cell>
          <cell r="I30">
            <v>36.11</v>
          </cell>
          <cell r="J30">
            <v>941.37</v>
          </cell>
          <cell r="K30">
            <v>35.518000000000001</v>
          </cell>
          <cell r="L30">
            <v>469.08839999999998</v>
          </cell>
          <cell r="M30">
            <v>382.04999999999995</v>
          </cell>
          <cell r="N30">
            <v>259.37</v>
          </cell>
          <cell r="O30">
            <v>12.64</v>
          </cell>
          <cell r="P30">
            <v>0.59900000000000009</v>
          </cell>
          <cell r="Q30">
            <v>9.17</v>
          </cell>
        </row>
        <row r="31">
          <cell r="D31">
            <v>50.099999999999994</v>
          </cell>
          <cell r="E31">
            <v>45.03</v>
          </cell>
          <cell r="F31">
            <v>191.37</v>
          </cell>
          <cell r="G31">
            <v>1317.8</v>
          </cell>
          <cell r="H31">
            <v>19.835799999999999</v>
          </cell>
          <cell r="I31">
            <v>60.879999999999995</v>
          </cell>
          <cell r="J31">
            <v>19.520000000000003</v>
          </cell>
          <cell r="K31">
            <v>13.57</v>
          </cell>
          <cell r="L31">
            <v>384.88839999999999</v>
          </cell>
          <cell r="M31">
            <v>386.03999999999996</v>
          </cell>
          <cell r="N31">
            <v>279.24</v>
          </cell>
          <cell r="O31">
            <v>13.5</v>
          </cell>
          <cell r="P31">
            <v>2.0194000000000001</v>
          </cell>
          <cell r="Q31">
            <v>6.51</v>
          </cell>
        </row>
      </sheetData>
      <sheetData sheetId="16">
        <row r="32">
          <cell r="D32">
            <v>50.12</v>
          </cell>
          <cell r="E32">
            <v>53.17</v>
          </cell>
          <cell r="F32">
            <v>215.10999999999999</v>
          </cell>
          <cell r="G32">
            <v>1514.02</v>
          </cell>
          <cell r="H32">
            <v>1.0250000000000001</v>
          </cell>
          <cell r="I32">
            <v>47.269999999999996</v>
          </cell>
          <cell r="J32">
            <v>50.949999999999996</v>
          </cell>
          <cell r="K32">
            <v>17.308</v>
          </cell>
          <cell r="L32">
            <v>749.18000000000006</v>
          </cell>
          <cell r="M32">
            <v>770.78</v>
          </cell>
          <cell r="N32">
            <v>90.65</v>
          </cell>
          <cell r="O32">
            <v>7.9190000000000005</v>
          </cell>
          <cell r="P32">
            <v>1.0795600000000001</v>
          </cell>
          <cell r="Q32">
            <v>16.72</v>
          </cell>
        </row>
        <row r="33">
          <cell r="D33">
            <v>53.98</v>
          </cell>
          <cell r="E33">
            <v>59</v>
          </cell>
          <cell r="F33">
            <v>208.79999999999998</v>
          </cell>
          <cell r="G33">
            <v>1529.9</v>
          </cell>
          <cell r="H33">
            <v>47.069800000000001</v>
          </cell>
          <cell r="I33">
            <v>58.15</v>
          </cell>
          <cell r="J33">
            <v>1.0699999999999998</v>
          </cell>
          <cell r="K33">
            <v>16.970000000000002</v>
          </cell>
          <cell r="L33">
            <v>618.37000000000012</v>
          </cell>
          <cell r="M33">
            <v>762.53</v>
          </cell>
          <cell r="N33">
            <v>86.39</v>
          </cell>
          <cell r="O33">
            <v>7.6190000000000007</v>
          </cell>
          <cell r="P33">
            <v>1.1281600000000001</v>
          </cell>
          <cell r="Q33">
            <v>8</v>
          </cell>
        </row>
      </sheetData>
      <sheetData sheetId="17">
        <row r="32">
          <cell r="D32">
            <v>49.09</v>
          </cell>
          <cell r="E32">
            <v>49.259999999999991</v>
          </cell>
          <cell r="F32">
            <v>193.63</v>
          </cell>
          <cell r="G32">
            <v>1529.34</v>
          </cell>
          <cell r="H32">
            <v>0.63365000000000005</v>
          </cell>
          <cell r="I32">
            <v>99.509999999999991</v>
          </cell>
          <cell r="J32">
            <v>174.32</v>
          </cell>
          <cell r="K32">
            <v>6.55</v>
          </cell>
          <cell r="L32">
            <v>449.48</v>
          </cell>
          <cell r="M32">
            <v>846.5</v>
          </cell>
          <cell r="N32">
            <v>204.79999999999998</v>
          </cell>
          <cell r="O32">
            <v>7.2200000000000006</v>
          </cell>
          <cell r="P32">
            <v>1.4206499999999997</v>
          </cell>
          <cell r="Q32">
            <v>6.75</v>
          </cell>
        </row>
        <row r="33">
          <cell r="D33">
            <v>54.25</v>
          </cell>
          <cell r="E33">
            <v>39.489999999999995</v>
          </cell>
          <cell r="F33">
            <v>209.26999999999998</v>
          </cell>
          <cell r="G33">
            <v>1364.3</v>
          </cell>
          <cell r="H33">
            <v>0.91400000000000003</v>
          </cell>
          <cell r="I33">
            <v>82.7</v>
          </cell>
          <cell r="J33">
            <v>142.51</v>
          </cell>
          <cell r="K33">
            <v>6.3920399999999997</v>
          </cell>
          <cell r="L33">
            <v>311.29000000000002</v>
          </cell>
          <cell r="M33">
            <v>837.34</v>
          </cell>
          <cell r="N33">
            <v>327.45</v>
          </cell>
          <cell r="O33">
            <v>14.53</v>
          </cell>
          <cell r="P33">
            <v>0.60000000000000009</v>
          </cell>
          <cell r="Q33">
            <v>4.3338919999999996</v>
          </cell>
        </row>
      </sheetData>
      <sheetData sheetId="18">
        <row r="31">
          <cell r="D31">
            <v>46.79</v>
          </cell>
          <cell r="E31">
            <v>50.5</v>
          </cell>
          <cell r="F31">
            <v>169.11</v>
          </cell>
          <cell r="G31">
            <v>1557.0299999999997</v>
          </cell>
          <cell r="H31">
            <v>1.2490000000000001</v>
          </cell>
          <cell r="I31">
            <v>23.92</v>
          </cell>
          <cell r="J31">
            <v>87.08</v>
          </cell>
          <cell r="K31">
            <v>20.397999999999996</v>
          </cell>
          <cell r="L31">
            <v>719.61</v>
          </cell>
          <cell r="M31">
            <v>784.84999999999991</v>
          </cell>
          <cell r="N31">
            <v>157.01999999999998</v>
          </cell>
          <cell r="O31">
            <v>10.350000000000001</v>
          </cell>
          <cell r="P31">
            <v>1.6630000000000003</v>
          </cell>
          <cell r="Q31">
            <v>9.6</v>
          </cell>
        </row>
        <row r="32">
          <cell r="D32">
            <v>47.150000000000006</v>
          </cell>
          <cell r="E32">
            <v>37.699999999999996</v>
          </cell>
          <cell r="F32">
            <v>195.52</v>
          </cell>
          <cell r="G32">
            <v>1404.34</v>
          </cell>
          <cell r="H32">
            <v>0.84699999999999998</v>
          </cell>
          <cell r="I32">
            <v>90.140000000000015</v>
          </cell>
          <cell r="J32">
            <v>63.59</v>
          </cell>
          <cell r="K32">
            <v>11.257999999999999</v>
          </cell>
          <cell r="L32">
            <v>358.42999999999995</v>
          </cell>
          <cell r="M32">
            <v>707.41</v>
          </cell>
          <cell r="N32">
            <v>182.02999999999997</v>
          </cell>
          <cell r="O32">
            <v>6.8890000000000002</v>
          </cell>
          <cell r="P32">
            <v>1.8569</v>
          </cell>
          <cell r="Q32">
            <v>21.7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6"/>
  <sheetViews>
    <sheetView showGridLines="0" tabSelected="1" topLeftCell="A8" workbookViewId="0">
      <selection activeCell="C23" sqref="C23"/>
    </sheetView>
  </sheetViews>
  <sheetFormatPr defaultColWidth="9" defaultRowHeight="12.75" zeroHeight="1" x14ac:dyDescent="0.2"/>
  <cols>
    <col min="1" max="1" width="4" style="2" customWidth="1"/>
    <col min="2" max="2" width="36.5" style="2" customWidth="1"/>
    <col min="3" max="3" width="12.1640625" style="28" customWidth="1"/>
    <col min="4" max="4" width="11.1640625" style="2" customWidth="1"/>
    <col min="5" max="5" width="10" style="2" customWidth="1"/>
    <col min="6" max="6" width="9.83203125" style="2" customWidth="1"/>
    <col min="7" max="7" width="11.83203125" style="2" customWidth="1"/>
    <col min="8" max="8" width="18.5" style="2" customWidth="1"/>
    <col min="9" max="10" width="9.5" style="2" customWidth="1"/>
    <col min="11" max="11" width="10.5" style="2" customWidth="1"/>
    <col min="12" max="12" width="13" style="2" customWidth="1"/>
    <col min="13" max="13" width="11.6640625" style="2" customWidth="1"/>
    <col min="14" max="15" width="10.5" style="2" customWidth="1"/>
    <col min="16" max="16" width="10.33203125" style="2" customWidth="1"/>
    <col min="18" max="18" width="9.5" style="2" customWidth="1"/>
    <col min="19" max="19" width="12.33203125" style="2" customWidth="1"/>
    <col min="20" max="20" width="56.83203125" style="2" customWidth="1"/>
    <col min="21" max="21" width="3.83203125" style="2" customWidth="1"/>
    <col min="22" max="257" width="9.33203125" customWidth="1"/>
  </cols>
  <sheetData>
    <row r="1" spans="2:25" hidden="1" x14ac:dyDescent="0.2"/>
    <row r="2" spans="2:25" ht="31.5" customHeight="1" x14ac:dyDescent="0.2">
      <c r="B2" s="42" t="s">
        <v>56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2:25" ht="15" x14ac:dyDescent="0.25">
      <c r="B3" s="1" t="s">
        <v>0</v>
      </c>
      <c r="C3" s="1"/>
    </row>
    <row r="4" spans="2:25" ht="24" customHeight="1" x14ac:dyDescent="0.2">
      <c r="B4" s="45" t="s">
        <v>1</v>
      </c>
      <c r="C4" s="43" t="s">
        <v>57</v>
      </c>
      <c r="D4" s="45" t="s">
        <v>2</v>
      </c>
      <c r="E4" s="45" t="s">
        <v>3</v>
      </c>
      <c r="F4" s="45" t="s">
        <v>4</v>
      </c>
      <c r="G4" s="45" t="s">
        <v>5</v>
      </c>
      <c r="H4" s="45" t="s">
        <v>6</v>
      </c>
      <c r="I4" s="44" t="s">
        <v>7</v>
      </c>
      <c r="J4" s="44"/>
      <c r="K4" s="44"/>
      <c r="L4" s="44"/>
      <c r="M4" s="44" t="s">
        <v>8</v>
      </c>
      <c r="N4" s="44"/>
      <c r="O4" s="44"/>
      <c r="P4" s="44"/>
      <c r="Q4" s="44" t="s">
        <v>9</v>
      </c>
      <c r="R4" s="44" t="s">
        <v>10</v>
      </c>
      <c r="S4" s="44" t="s">
        <v>11</v>
      </c>
      <c r="T4" s="45" t="s">
        <v>12</v>
      </c>
    </row>
    <row r="5" spans="2:25" ht="9" customHeight="1" x14ac:dyDescent="0.2">
      <c r="B5" s="45"/>
      <c r="C5" s="43"/>
      <c r="D5" s="45"/>
      <c r="E5" s="45"/>
      <c r="F5" s="45"/>
      <c r="G5" s="45"/>
      <c r="H5" s="45"/>
      <c r="I5" s="45" t="s">
        <v>13</v>
      </c>
      <c r="J5" s="45" t="s">
        <v>14</v>
      </c>
      <c r="K5" s="45" t="s">
        <v>15</v>
      </c>
      <c r="L5" s="45" t="s">
        <v>16</v>
      </c>
      <c r="M5" s="45" t="s">
        <v>17</v>
      </c>
      <c r="N5" s="45" t="s">
        <v>18</v>
      </c>
      <c r="O5" s="45" t="s">
        <v>19</v>
      </c>
      <c r="P5" s="44" t="s">
        <v>20</v>
      </c>
      <c r="Q5" s="44"/>
      <c r="R5" s="44"/>
      <c r="S5" s="44"/>
      <c r="T5" s="45"/>
    </row>
    <row r="6" spans="2:25" ht="15.75" customHeight="1" x14ac:dyDescent="0.2">
      <c r="B6" s="45"/>
      <c r="C6" s="29"/>
      <c r="D6" s="3" t="s">
        <v>21</v>
      </c>
      <c r="E6" s="4" t="s">
        <v>21</v>
      </c>
      <c r="F6" s="4" t="s">
        <v>21</v>
      </c>
      <c r="G6" s="4" t="s">
        <v>21</v>
      </c>
      <c r="H6" s="4" t="s">
        <v>22</v>
      </c>
      <c r="I6" s="45"/>
      <c r="J6" s="45"/>
      <c r="K6" s="45"/>
      <c r="L6" s="45"/>
      <c r="M6" s="45"/>
      <c r="N6" s="45"/>
      <c r="O6" s="45"/>
      <c r="P6" s="44"/>
      <c r="Q6" s="44"/>
      <c r="R6" s="44"/>
      <c r="S6" s="44"/>
      <c r="T6" s="45"/>
    </row>
    <row r="7" spans="2:25" ht="15.75" customHeight="1" x14ac:dyDescent="0.2">
      <c r="B7" s="48" t="s">
        <v>23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2:25" ht="15" customHeight="1" x14ac:dyDescent="0.2">
      <c r="B8" s="49" t="s">
        <v>24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</row>
    <row r="9" spans="2:25" s="10" customFormat="1" ht="15" x14ac:dyDescent="0.2">
      <c r="B9" s="5" t="s">
        <v>25</v>
      </c>
      <c r="C9" s="5"/>
      <c r="D9" s="6">
        <v>230</v>
      </c>
      <c r="E9" s="7">
        <v>7.34</v>
      </c>
      <c r="F9" s="7">
        <v>5.08</v>
      </c>
      <c r="G9" s="7">
        <v>36</v>
      </c>
      <c r="H9" s="7">
        <v>221</v>
      </c>
      <c r="I9" s="7">
        <v>0.08</v>
      </c>
      <c r="J9" s="7">
        <v>1.97</v>
      </c>
      <c r="K9" s="7">
        <v>7.0000000000000007E-2</v>
      </c>
      <c r="L9" s="7">
        <v>0.23</v>
      </c>
      <c r="M9" s="7">
        <v>115.54</v>
      </c>
      <c r="N9" s="7">
        <v>168.57</v>
      </c>
      <c r="O9" s="7">
        <v>40.880000000000003</v>
      </c>
      <c r="P9" s="7">
        <v>0.93</v>
      </c>
      <c r="Q9" s="7">
        <v>0.28999999999999998</v>
      </c>
      <c r="R9" s="7">
        <v>1.1499999999999999</v>
      </c>
      <c r="S9" s="8">
        <v>202</v>
      </c>
      <c r="T9" s="5" t="s">
        <v>26</v>
      </c>
      <c r="U9" s="9"/>
    </row>
    <row r="10" spans="2:25" s="10" customFormat="1" ht="15" x14ac:dyDescent="0.2">
      <c r="B10" s="5" t="s">
        <v>27</v>
      </c>
      <c r="C10" s="5"/>
      <c r="D10" s="6">
        <v>200</v>
      </c>
      <c r="E10" s="7">
        <v>0.2</v>
      </c>
      <c r="F10" s="7">
        <v>0</v>
      </c>
      <c r="G10" s="7">
        <v>9.0500000000000007</v>
      </c>
      <c r="H10" s="7">
        <v>40</v>
      </c>
      <c r="I10" s="7">
        <v>0</v>
      </c>
      <c r="J10" s="7">
        <v>0</v>
      </c>
      <c r="K10" s="7">
        <v>0</v>
      </c>
      <c r="L10" s="7">
        <v>0</v>
      </c>
      <c r="M10" s="7">
        <v>5.22</v>
      </c>
      <c r="N10" s="7">
        <v>8.24</v>
      </c>
      <c r="O10" s="7">
        <v>4.4400000000000004</v>
      </c>
      <c r="P10" s="7">
        <v>0.85</v>
      </c>
      <c r="Q10" s="7">
        <v>0.01</v>
      </c>
      <c r="R10" s="7">
        <v>0</v>
      </c>
      <c r="S10" s="5">
        <v>420</v>
      </c>
      <c r="T10" s="5" t="s">
        <v>26</v>
      </c>
      <c r="U10" s="9"/>
    </row>
    <row r="11" spans="2:25" s="10" customFormat="1" ht="38.25" customHeight="1" x14ac:dyDescent="0.2">
      <c r="B11" s="11" t="s">
        <v>28</v>
      </c>
      <c r="C11" s="30"/>
      <c r="D11" s="6">
        <v>30</v>
      </c>
      <c r="E11" s="7">
        <v>2.5</v>
      </c>
      <c r="F11" s="7">
        <v>1.5</v>
      </c>
      <c r="G11" s="7">
        <v>18</v>
      </c>
      <c r="H11" s="7">
        <v>118.5</v>
      </c>
      <c r="I11" s="7">
        <v>0.05</v>
      </c>
      <c r="J11" s="7">
        <v>0.06</v>
      </c>
      <c r="K11" s="7">
        <v>0</v>
      </c>
      <c r="L11" s="7">
        <v>0</v>
      </c>
      <c r="M11" s="7">
        <v>7.5</v>
      </c>
      <c r="N11" s="7">
        <v>3.6</v>
      </c>
      <c r="O11" s="7">
        <v>5.67</v>
      </c>
      <c r="P11" s="7">
        <v>0.84</v>
      </c>
      <c r="Q11" s="7">
        <v>0.01</v>
      </c>
      <c r="R11" s="7">
        <v>0.23</v>
      </c>
      <c r="S11" s="5">
        <v>509</v>
      </c>
      <c r="T11" s="11" t="s">
        <v>29</v>
      </c>
      <c r="U11" s="9"/>
    </row>
    <row r="12" spans="2:25" s="10" customFormat="1" ht="15" x14ac:dyDescent="0.2">
      <c r="B12" s="5" t="s">
        <v>30</v>
      </c>
      <c r="C12" s="30"/>
      <c r="D12" s="6">
        <v>20</v>
      </c>
      <c r="E12" s="7">
        <v>4.5999999999999996</v>
      </c>
      <c r="F12" s="7">
        <v>5.8</v>
      </c>
      <c r="G12" s="7">
        <v>0</v>
      </c>
      <c r="H12" s="7">
        <v>72</v>
      </c>
      <c r="I12" s="7">
        <v>4.0000000000000001E-3</v>
      </c>
      <c r="J12" s="7">
        <v>0.14000000000000001</v>
      </c>
      <c r="K12" s="7">
        <v>52</v>
      </c>
      <c r="L12" s="7">
        <v>0.1</v>
      </c>
      <c r="M12" s="7">
        <v>44</v>
      </c>
      <c r="N12" s="7">
        <v>50</v>
      </c>
      <c r="O12" s="7">
        <v>7</v>
      </c>
      <c r="P12" s="7">
        <v>0.2</v>
      </c>
      <c r="Q12" s="7">
        <v>0.06</v>
      </c>
      <c r="R12" s="7">
        <v>0</v>
      </c>
      <c r="S12" s="5">
        <v>16</v>
      </c>
      <c r="T12" s="5" t="s">
        <v>26</v>
      </c>
      <c r="U12" s="9"/>
    </row>
    <row r="13" spans="2:25" s="10" customFormat="1" ht="15" x14ac:dyDescent="0.2">
      <c r="B13" s="5" t="s">
        <v>31</v>
      </c>
      <c r="C13" s="31"/>
      <c r="D13" s="6">
        <v>10</v>
      </c>
      <c r="E13" s="7">
        <v>0.08</v>
      </c>
      <c r="F13" s="7">
        <v>7.2</v>
      </c>
      <c r="G13" s="7">
        <v>0.08</v>
      </c>
      <c r="H13" s="7">
        <v>74.89</v>
      </c>
      <c r="I13" s="7">
        <v>0</v>
      </c>
      <c r="J13" s="7">
        <v>0</v>
      </c>
      <c r="K13" s="7">
        <v>30</v>
      </c>
      <c r="L13" s="7">
        <v>0.1</v>
      </c>
      <c r="M13" s="7">
        <v>1.2</v>
      </c>
      <c r="N13" s="7">
        <v>0.05</v>
      </c>
      <c r="O13" s="7">
        <v>0</v>
      </c>
      <c r="P13" s="7">
        <v>0.02</v>
      </c>
      <c r="Q13" s="7">
        <v>0.01</v>
      </c>
      <c r="R13" s="7">
        <v>0.9</v>
      </c>
      <c r="S13" s="5">
        <v>13</v>
      </c>
      <c r="T13" s="5" t="s">
        <v>26</v>
      </c>
      <c r="U13" s="9"/>
    </row>
    <row r="14" spans="2:25" s="10" customFormat="1" ht="15" x14ac:dyDescent="0.2">
      <c r="B14" s="5" t="s">
        <v>32</v>
      </c>
      <c r="C14" s="28"/>
      <c r="D14" s="6">
        <v>60</v>
      </c>
      <c r="E14" s="7">
        <v>4</v>
      </c>
      <c r="F14" s="7">
        <v>2.7</v>
      </c>
      <c r="G14" s="7">
        <v>30.6</v>
      </c>
      <c r="H14" s="7">
        <v>164.4</v>
      </c>
      <c r="I14" s="7">
        <v>0.06</v>
      </c>
      <c r="J14" s="7">
        <v>0</v>
      </c>
      <c r="K14" s="7">
        <v>0</v>
      </c>
      <c r="L14" s="7">
        <v>0.96</v>
      </c>
      <c r="M14" s="7">
        <v>14.55</v>
      </c>
      <c r="N14" s="7">
        <v>0</v>
      </c>
      <c r="O14" s="7">
        <v>8.4</v>
      </c>
      <c r="P14" s="7">
        <v>2.2200000000000002</v>
      </c>
      <c r="Q14" s="7">
        <v>1.4999999999999999E-2</v>
      </c>
      <c r="R14" s="7">
        <v>0</v>
      </c>
      <c r="S14" s="5">
        <v>18</v>
      </c>
      <c r="T14" s="5" t="s">
        <v>26</v>
      </c>
      <c r="U14" s="9"/>
    </row>
    <row r="15" spans="2:25" s="10" customFormat="1" ht="15" x14ac:dyDescent="0.2">
      <c r="B15" s="12" t="s">
        <v>33</v>
      </c>
      <c r="C15" s="32" t="s">
        <v>58</v>
      </c>
      <c r="D15" s="13">
        <f t="shared" ref="D15:R15" si="0">SUM(D9:D14)</f>
        <v>550</v>
      </c>
      <c r="E15" s="14">
        <f t="shared" si="0"/>
        <v>18.72</v>
      </c>
      <c r="F15" s="14">
        <f t="shared" si="0"/>
        <v>22.279999999999998</v>
      </c>
      <c r="G15" s="14">
        <f t="shared" si="0"/>
        <v>93.72999999999999</v>
      </c>
      <c r="H15" s="14">
        <f t="shared" si="0"/>
        <v>690.79</v>
      </c>
      <c r="I15" s="14">
        <f t="shared" si="0"/>
        <v>0.19400000000000001</v>
      </c>
      <c r="J15" s="14">
        <f t="shared" si="0"/>
        <v>2.17</v>
      </c>
      <c r="K15" s="14">
        <f t="shared" si="0"/>
        <v>82.07</v>
      </c>
      <c r="L15" s="14">
        <f t="shared" si="0"/>
        <v>1.3900000000000001</v>
      </c>
      <c r="M15" s="14">
        <f t="shared" si="0"/>
        <v>188.01</v>
      </c>
      <c r="N15" s="14">
        <f t="shared" si="0"/>
        <v>230.46</v>
      </c>
      <c r="O15" s="14">
        <f t="shared" si="0"/>
        <v>66.39</v>
      </c>
      <c r="P15" s="14">
        <f t="shared" si="0"/>
        <v>5.0600000000000005</v>
      </c>
      <c r="Q15" s="14">
        <f t="shared" si="0"/>
        <v>0.39500000000000002</v>
      </c>
      <c r="R15" s="14">
        <f t="shared" si="0"/>
        <v>2.2799999999999998</v>
      </c>
      <c r="S15" s="15"/>
      <c r="T15" s="16"/>
      <c r="U15" s="9"/>
    </row>
    <row r="16" spans="2:25" s="10" customFormat="1" ht="15" x14ac:dyDescent="0.2">
      <c r="B16" s="46" t="s">
        <v>34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9"/>
    </row>
    <row r="17" spans="1:21" s="10" customFormat="1" ht="60" x14ac:dyDescent="0.2">
      <c r="B17" s="5" t="s">
        <v>35</v>
      </c>
      <c r="C17" s="11"/>
      <c r="D17" s="6">
        <v>100</v>
      </c>
      <c r="E17" s="7">
        <v>2.12</v>
      </c>
      <c r="F17" s="7">
        <v>5.2</v>
      </c>
      <c r="G17" s="7">
        <v>9</v>
      </c>
      <c r="H17" s="7">
        <v>112</v>
      </c>
      <c r="I17" s="7">
        <v>0.1</v>
      </c>
      <c r="J17" s="7">
        <v>16.399999999999999</v>
      </c>
      <c r="K17" s="7">
        <v>130</v>
      </c>
      <c r="L17" s="7">
        <v>7.7</v>
      </c>
      <c r="M17" s="7">
        <v>45.6</v>
      </c>
      <c r="N17" s="7">
        <v>71.900000000000006</v>
      </c>
      <c r="O17" s="7">
        <v>7</v>
      </c>
      <c r="P17" s="7">
        <v>1.2</v>
      </c>
      <c r="Q17" s="7">
        <v>0.16</v>
      </c>
      <c r="R17" s="7">
        <v>0.8</v>
      </c>
      <c r="S17" s="8">
        <v>67</v>
      </c>
      <c r="T17" s="11" t="s">
        <v>36</v>
      </c>
      <c r="U17" s="9"/>
    </row>
    <row r="18" spans="1:21" s="10" customFormat="1" ht="30" x14ac:dyDescent="0.2">
      <c r="B18" s="11" t="s">
        <v>37</v>
      </c>
      <c r="C18" s="33"/>
      <c r="D18" s="6">
        <v>250</v>
      </c>
      <c r="E18" s="7">
        <v>4.25</v>
      </c>
      <c r="F18" s="7">
        <v>7.88</v>
      </c>
      <c r="G18" s="7">
        <v>6.4</v>
      </c>
      <c r="H18" s="7">
        <v>83</v>
      </c>
      <c r="I18" s="7">
        <v>0.06</v>
      </c>
      <c r="J18" s="7">
        <v>17.38</v>
      </c>
      <c r="K18" s="7">
        <v>138.25</v>
      </c>
      <c r="L18" s="7">
        <v>1.6</v>
      </c>
      <c r="M18" s="7">
        <v>32.07</v>
      </c>
      <c r="N18" s="7">
        <v>45.25</v>
      </c>
      <c r="O18" s="7">
        <v>20.34</v>
      </c>
      <c r="P18" s="7">
        <v>0.16</v>
      </c>
      <c r="Q18" s="7">
        <v>0.04</v>
      </c>
      <c r="R18" s="7">
        <v>0</v>
      </c>
      <c r="S18" s="8">
        <v>157</v>
      </c>
      <c r="T18" s="11" t="s">
        <v>26</v>
      </c>
      <c r="U18" s="9"/>
    </row>
    <row r="19" spans="1:21" s="10" customFormat="1" ht="15" x14ac:dyDescent="0.25">
      <c r="B19" s="5" t="s">
        <v>38</v>
      </c>
      <c r="C19" s="30"/>
      <c r="D19" s="17">
        <v>200</v>
      </c>
      <c r="E19" s="18">
        <v>17.71</v>
      </c>
      <c r="F19" s="18">
        <v>17.02</v>
      </c>
      <c r="G19" s="18">
        <v>56.6</v>
      </c>
      <c r="H19" s="18">
        <v>388</v>
      </c>
      <c r="I19" s="18">
        <v>0.52</v>
      </c>
      <c r="J19" s="18">
        <v>0</v>
      </c>
      <c r="K19" s="18">
        <v>40</v>
      </c>
      <c r="L19" s="18">
        <v>0.28000000000000003</v>
      </c>
      <c r="M19" s="18">
        <v>85.12</v>
      </c>
      <c r="N19" s="18">
        <v>1.68</v>
      </c>
      <c r="O19" s="18">
        <v>49.4</v>
      </c>
      <c r="P19" s="18">
        <v>4.76</v>
      </c>
      <c r="Q19" s="18">
        <v>0.28000000000000003</v>
      </c>
      <c r="R19" s="18">
        <v>0</v>
      </c>
      <c r="S19" s="19">
        <v>504</v>
      </c>
      <c r="T19" s="5" t="s">
        <v>26</v>
      </c>
      <c r="U19" s="9"/>
    </row>
    <row r="20" spans="1:21" ht="15" x14ac:dyDescent="0.2">
      <c r="A20" s="10"/>
      <c r="B20" s="20" t="s">
        <v>39</v>
      </c>
      <c r="C20" s="30"/>
      <c r="D20" s="6">
        <v>200</v>
      </c>
      <c r="E20" s="7">
        <v>0.4</v>
      </c>
      <c r="F20" s="7">
        <v>0.04</v>
      </c>
      <c r="G20" s="7">
        <v>18.190000000000001</v>
      </c>
      <c r="H20" s="7">
        <v>84</v>
      </c>
      <c r="I20" s="7">
        <v>0</v>
      </c>
      <c r="J20" s="7">
        <v>0.8</v>
      </c>
      <c r="K20" s="7">
        <v>160</v>
      </c>
      <c r="L20" s="7">
        <v>0</v>
      </c>
      <c r="M20" s="7">
        <v>45</v>
      </c>
      <c r="N20" s="7">
        <v>0</v>
      </c>
      <c r="O20" s="7">
        <v>5</v>
      </c>
      <c r="P20" s="7">
        <v>0.03</v>
      </c>
      <c r="Q20" s="7">
        <v>3.2000000000000001E-2</v>
      </c>
      <c r="R20" s="7">
        <v>0</v>
      </c>
      <c r="S20" s="5">
        <v>820</v>
      </c>
      <c r="T20" s="5" t="s">
        <v>40</v>
      </c>
      <c r="U20" s="10"/>
    </row>
    <row r="21" spans="1:21" s="10" customFormat="1" ht="15" x14ac:dyDescent="0.2">
      <c r="B21" s="21" t="s">
        <v>32</v>
      </c>
      <c r="C21" s="30"/>
      <c r="D21" s="6">
        <v>20</v>
      </c>
      <c r="E21" s="7">
        <v>2</v>
      </c>
      <c r="F21" s="7">
        <v>0.9</v>
      </c>
      <c r="G21" s="7">
        <v>10.199999999999999</v>
      </c>
      <c r="H21" s="7">
        <v>54.8</v>
      </c>
      <c r="I21" s="7">
        <v>2.1999999999999999E-2</v>
      </c>
      <c r="J21" s="7">
        <v>0</v>
      </c>
      <c r="K21" s="7">
        <v>0</v>
      </c>
      <c r="L21" s="7">
        <v>0.34</v>
      </c>
      <c r="M21" s="7">
        <v>4.7</v>
      </c>
      <c r="N21" s="7">
        <v>0</v>
      </c>
      <c r="O21" s="7">
        <v>2.6</v>
      </c>
      <c r="P21" s="7">
        <v>0.24</v>
      </c>
      <c r="Q21" s="7">
        <v>6.0000000000000001E-3</v>
      </c>
      <c r="R21" s="7">
        <v>0</v>
      </c>
      <c r="S21" s="8">
        <v>18</v>
      </c>
      <c r="T21" s="5" t="s">
        <v>26</v>
      </c>
      <c r="U21" s="9"/>
    </row>
    <row r="22" spans="1:21" s="10" customFormat="1" ht="15" x14ac:dyDescent="0.2">
      <c r="B22" s="20" t="s">
        <v>41</v>
      </c>
      <c r="C22" s="30"/>
      <c r="D22" s="6">
        <v>40</v>
      </c>
      <c r="E22" s="7">
        <v>3</v>
      </c>
      <c r="F22" s="7">
        <v>1</v>
      </c>
      <c r="G22" s="7">
        <v>17</v>
      </c>
      <c r="H22" s="7">
        <v>103.6</v>
      </c>
      <c r="I22" s="7">
        <v>4.3999999999999997E-2</v>
      </c>
      <c r="J22" s="7">
        <v>0</v>
      </c>
      <c r="K22" s="7">
        <v>0</v>
      </c>
      <c r="L22" s="7">
        <v>0.63800000000000001</v>
      </c>
      <c r="M22" s="7">
        <v>11.6</v>
      </c>
      <c r="N22" s="7">
        <v>0</v>
      </c>
      <c r="O22" s="7">
        <v>5.6</v>
      </c>
      <c r="P22" s="7">
        <v>1.48</v>
      </c>
      <c r="Q22" s="7">
        <v>1.2E-2</v>
      </c>
      <c r="R22" s="7">
        <v>0</v>
      </c>
      <c r="S22" s="8">
        <v>19</v>
      </c>
      <c r="T22" s="5" t="s">
        <v>26</v>
      </c>
      <c r="U22" s="9"/>
    </row>
    <row r="23" spans="1:21" s="10" customFormat="1" ht="15" x14ac:dyDescent="0.2">
      <c r="B23" s="12" t="s">
        <v>42</v>
      </c>
      <c r="C23" s="34" t="s">
        <v>59</v>
      </c>
      <c r="D23" s="13">
        <f t="shared" ref="D23:R23" si="1">SUM(D17:D22)</f>
        <v>810</v>
      </c>
      <c r="E23" s="14">
        <f t="shared" si="1"/>
        <v>29.48</v>
      </c>
      <c r="F23" s="14">
        <f t="shared" si="1"/>
        <v>32.04</v>
      </c>
      <c r="G23" s="14">
        <f t="shared" si="1"/>
        <v>117.39</v>
      </c>
      <c r="H23" s="14">
        <f t="shared" si="1"/>
        <v>825.4</v>
      </c>
      <c r="I23" s="14">
        <f t="shared" si="1"/>
        <v>0.74600000000000011</v>
      </c>
      <c r="J23" s="14">
        <f t="shared" si="1"/>
        <v>34.58</v>
      </c>
      <c r="K23" s="14">
        <f t="shared" si="1"/>
        <v>468.25</v>
      </c>
      <c r="L23" s="14">
        <f t="shared" si="1"/>
        <v>10.558</v>
      </c>
      <c r="M23" s="14">
        <f t="shared" si="1"/>
        <v>224.09</v>
      </c>
      <c r="N23" s="14">
        <f t="shared" si="1"/>
        <v>118.83000000000001</v>
      </c>
      <c r="O23" s="14">
        <f t="shared" si="1"/>
        <v>89.939999999999984</v>
      </c>
      <c r="P23" s="14">
        <f t="shared" si="1"/>
        <v>7.8699999999999992</v>
      </c>
      <c r="Q23" s="14">
        <f t="shared" si="1"/>
        <v>0.53</v>
      </c>
      <c r="R23" s="14">
        <f t="shared" si="1"/>
        <v>0.8</v>
      </c>
      <c r="S23" s="12"/>
      <c r="T23" s="22"/>
      <c r="U23" s="9"/>
    </row>
    <row r="24" spans="1:21" s="10" customFormat="1" ht="15" x14ac:dyDescent="0.2">
      <c r="B24" s="47" t="s">
        <v>43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9"/>
    </row>
    <row r="25" spans="1:21" s="10" customFormat="1" ht="15" x14ac:dyDescent="0.2">
      <c r="B25" s="21" t="s">
        <v>44</v>
      </c>
      <c r="C25" s="5"/>
      <c r="D25" s="6">
        <v>160</v>
      </c>
      <c r="E25" s="7">
        <v>9.3699999999999992</v>
      </c>
      <c r="F25" s="7">
        <v>8.26</v>
      </c>
      <c r="G25" s="7">
        <v>51.22</v>
      </c>
      <c r="H25" s="7">
        <v>308.2</v>
      </c>
      <c r="I25" s="7">
        <v>0.14000000000000001</v>
      </c>
      <c r="J25" s="7">
        <v>0</v>
      </c>
      <c r="K25" s="7">
        <v>0</v>
      </c>
      <c r="L25" s="7">
        <v>1.22</v>
      </c>
      <c r="M25" s="7">
        <v>82.4</v>
      </c>
      <c r="N25" s="7">
        <v>144.47999999999999</v>
      </c>
      <c r="O25" s="7">
        <v>22.39</v>
      </c>
      <c r="P25" s="7">
        <v>1.04</v>
      </c>
      <c r="Q25" s="7">
        <v>0.05</v>
      </c>
      <c r="R25" s="7">
        <v>0.08</v>
      </c>
      <c r="S25" s="8">
        <v>497</v>
      </c>
      <c r="T25" s="5" t="s">
        <v>26</v>
      </c>
      <c r="U25" s="9"/>
    </row>
    <row r="26" spans="1:21" s="10" customFormat="1" ht="15" x14ac:dyDescent="0.2">
      <c r="B26" s="5" t="s">
        <v>45</v>
      </c>
      <c r="C26" s="35"/>
      <c r="D26" s="6">
        <v>30</v>
      </c>
      <c r="E26" s="7">
        <v>2</v>
      </c>
      <c r="F26" s="7">
        <v>2.5499999999999998</v>
      </c>
      <c r="G26" s="7">
        <v>16.649999999999999</v>
      </c>
      <c r="H26" s="7">
        <v>96</v>
      </c>
      <c r="I26" s="7">
        <v>0.01</v>
      </c>
      <c r="J26" s="7">
        <v>0.12</v>
      </c>
      <c r="K26" s="7">
        <v>12.6</v>
      </c>
      <c r="L26" s="7">
        <v>0.06</v>
      </c>
      <c r="M26" s="7">
        <v>92.1</v>
      </c>
      <c r="N26" s="7">
        <v>0.76</v>
      </c>
      <c r="O26" s="7">
        <v>10.199999999999999</v>
      </c>
      <c r="P26" s="7">
        <v>0.06</v>
      </c>
      <c r="Q26" s="7">
        <v>0.12</v>
      </c>
      <c r="R26" s="7">
        <v>0</v>
      </c>
      <c r="S26" s="8">
        <v>371</v>
      </c>
      <c r="T26" s="5" t="s">
        <v>26</v>
      </c>
      <c r="U26" s="9"/>
    </row>
    <row r="27" spans="1:21" s="10" customFormat="1" ht="15" x14ac:dyDescent="0.2">
      <c r="B27" s="11" t="s">
        <v>46</v>
      </c>
      <c r="C27" s="33"/>
      <c r="D27" s="6">
        <v>100</v>
      </c>
      <c r="E27" s="7">
        <v>0.04</v>
      </c>
      <c r="F27" s="7">
        <v>0.4</v>
      </c>
      <c r="G27" s="7">
        <v>11</v>
      </c>
      <c r="H27" s="7">
        <v>47</v>
      </c>
      <c r="I27" s="7">
        <v>0.03</v>
      </c>
      <c r="J27" s="7">
        <v>10</v>
      </c>
      <c r="K27" s="7">
        <v>0</v>
      </c>
      <c r="L27" s="7">
        <v>0.2</v>
      </c>
      <c r="M27" s="7">
        <v>44</v>
      </c>
      <c r="N27" s="7">
        <v>100</v>
      </c>
      <c r="O27" s="7">
        <v>11</v>
      </c>
      <c r="P27" s="7">
        <v>0.1</v>
      </c>
      <c r="Q27" s="7">
        <v>0.03</v>
      </c>
      <c r="R27" s="7">
        <v>0</v>
      </c>
      <c r="S27" s="8">
        <v>399</v>
      </c>
      <c r="T27" s="5" t="s">
        <v>26</v>
      </c>
      <c r="U27" s="9"/>
    </row>
    <row r="28" spans="1:21" s="10" customFormat="1" ht="55.5" customHeight="1" x14ac:dyDescent="0.2">
      <c r="B28" s="11" t="s">
        <v>47</v>
      </c>
      <c r="C28" s="30"/>
      <c r="D28" s="6">
        <v>200</v>
      </c>
      <c r="E28" s="7">
        <v>1</v>
      </c>
      <c r="F28" s="7">
        <v>0</v>
      </c>
      <c r="G28" s="7">
        <v>10</v>
      </c>
      <c r="H28" s="7">
        <v>90</v>
      </c>
      <c r="I28" s="7">
        <v>2.4E-2</v>
      </c>
      <c r="J28" s="7">
        <v>4</v>
      </c>
      <c r="K28" s="7">
        <v>0.08</v>
      </c>
      <c r="L28" s="7">
        <v>0.2</v>
      </c>
      <c r="M28" s="7">
        <v>14</v>
      </c>
      <c r="N28" s="7">
        <v>14</v>
      </c>
      <c r="O28" s="7">
        <v>6</v>
      </c>
      <c r="P28" s="7">
        <v>2.8</v>
      </c>
      <c r="Q28" s="7">
        <v>0.02</v>
      </c>
      <c r="R28" s="7">
        <v>0.4</v>
      </c>
      <c r="S28" s="8">
        <v>389</v>
      </c>
      <c r="T28" s="11" t="s">
        <v>48</v>
      </c>
      <c r="U28" s="9"/>
    </row>
    <row r="29" spans="1:21" s="10" customFormat="1" ht="15" x14ac:dyDescent="0.2">
      <c r="B29" s="5" t="s">
        <v>32</v>
      </c>
      <c r="D29" s="6">
        <v>60</v>
      </c>
      <c r="E29" s="7">
        <v>4</v>
      </c>
      <c r="F29" s="7">
        <v>1.8</v>
      </c>
      <c r="G29" s="7">
        <v>20.399999999999999</v>
      </c>
      <c r="H29" s="7">
        <v>164.4</v>
      </c>
      <c r="I29" s="7">
        <v>0.06</v>
      </c>
      <c r="J29" s="7">
        <v>0</v>
      </c>
      <c r="K29" s="7">
        <v>0</v>
      </c>
      <c r="L29" s="7">
        <v>0.96</v>
      </c>
      <c r="M29" s="7">
        <v>14.55</v>
      </c>
      <c r="N29" s="7">
        <v>0</v>
      </c>
      <c r="O29" s="7">
        <v>8.4</v>
      </c>
      <c r="P29" s="7">
        <v>2.2200000000000002</v>
      </c>
      <c r="Q29" s="7">
        <v>1.4999999999999999E-2</v>
      </c>
      <c r="R29" s="7">
        <v>0</v>
      </c>
      <c r="S29" s="8">
        <v>18</v>
      </c>
      <c r="T29" s="5" t="s">
        <v>26</v>
      </c>
      <c r="U29" s="9"/>
    </row>
    <row r="30" spans="1:21" s="10" customFormat="1" ht="15" x14ac:dyDescent="0.2">
      <c r="B30" s="12" t="s">
        <v>49</v>
      </c>
      <c r="C30" s="36" t="s">
        <v>58</v>
      </c>
      <c r="D30" s="13">
        <f t="shared" ref="D30:R30" si="2">SUM(D25:D29)</f>
        <v>550</v>
      </c>
      <c r="E30" s="23">
        <f t="shared" si="2"/>
        <v>16.409999999999997</v>
      </c>
      <c r="F30" s="23">
        <f t="shared" si="2"/>
        <v>13.01</v>
      </c>
      <c r="G30" s="23">
        <f t="shared" si="2"/>
        <v>109.27000000000001</v>
      </c>
      <c r="H30" s="23">
        <f t="shared" si="2"/>
        <v>705.6</v>
      </c>
      <c r="I30" s="23">
        <f t="shared" si="2"/>
        <v>0.26400000000000001</v>
      </c>
      <c r="J30" s="23">
        <f t="shared" si="2"/>
        <v>14.12</v>
      </c>
      <c r="K30" s="23">
        <f t="shared" si="2"/>
        <v>12.68</v>
      </c>
      <c r="L30" s="23">
        <f t="shared" si="2"/>
        <v>2.6399999999999997</v>
      </c>
      <c r="M30" s="23">
        <f t="shared" si="2"/>
        <v>247.05</v>
      </c>
      <c r="N30" s="23">
        <f t="shared" si="2"/>
        <v>259.24</v>
      </c>
      <c r="O30" s="23">
        <f t="shared" si="2"/>
        <v>57.99</v>
      </c>
      <c r="P30" s="23">
        <f t="shared" si="2"/>
        <v>6.2200000000000006</v>
      </c>
      <c r="Q30" s="23">
        <f t="shared" si="2"/>
        <v>0.23499999999999999</v>
      </c>
      <c r="R30" s="23">
        <f t="shared" si="2"/>
        <v>0.48000000000000004</v>
      </c>
      <c r="S30" s="24"/>
      <c r="T30" s="24"/>
      <c r="U30" s="9"/>
    </row>
    <row r="31" spans="1:21" s="10" customFormat="1" ht="15" x14ac:dyDescent="0.2">
      <c r="B31" s="25" t="s">
        <v>50</v>
      </c>
      <c r="D31" s="26"/>
      <c r="E31" s="27">
        <f t="shared" ref="E31:R31" si="3">E15+E23</f>
        <v>48.2</v>
      </c>
      <c r="F31" s="27">
        <f t="shared" si="3"/>
        <v>54.319999999999993</v>
      </c>
      <c r="G31" s="27">
        <f t="shared" si="3"/>
        <v>211.12</v>
      </c>
      <c r="H31" s="27">
        <f t="shared" si="3"/>
        <v>1516.19</v>
      </c>
      <c r="I31" s="27">
        <f t="shared" si="3"/>
        <v>0.94000000000000017</v>
      </c>
      <c r="J31" s="27">
        <f t="shared" si="3"/>
        <v>36.75</v>
      </c>
      <c r="K31" s="27">
        <f t="shared" si="3"/>
        <v>550.31999999999994</v>
      </c>
      <c r="L31" s="27">
        <f t="shared" si="3"/>
        <v>11.948</v>
      </c>
      <c r="M31" s="27">
        <f t="shared" si="3"/>
        <v>412.1</v>
      </c>
      <c r="N31" s="27">
        <f t="shared" si="3"/>
        <v>349.29</v>
      </c>
      <c r="O31" s="27">
        <f t="shared" si="3"/>
        <v>156.32999999999998</v>
      </c>
      <c r="P31" s="27">
        <f t="shared" si="3"/>
        <v>12.93</v>
      </c>
      <c r="Q31" s="27">
        <f t="shared" si="3"/>
        <v>0.92500000000000004</v>
      </c>
      <c r="R31" s="27">
        <f t="shared" si="3"/>
        <v>3.08</v>
      </c>
      <c r="S31" s="24"/>
      <c r="T31" s="24"/>
      <c r="U31" s="9"/>
    </row>
    <row r="32" spans="1:21" s="10" customFormat="1" ht="15" x14ac:dyDescent="0.2">
      <c r="B32" s="25" t="s">
        <v>51</v>
      </c>
      <c r="C32" s="37"/>
      <c r="D32" s="26"/>
      <c r="E32" s="27">
        <f t="shared" ref="E32:R32" si="4">E23+E30</f>
        <v>45.89</v>
      </c>
      <c r="F32" s="27">
        <f t="shared" si="4"/>
        <v>45.05</v>
      </c>
      <c r="G32" s="27">
        <f t="shared" si="4"/>
        <v>226.66000000000003</v>
      </c>
      <c r="H32" s="27">
        <f t="shared" si="4"/>
        <v>1531</v>
      </c>
      <c r="I32" s="27">
        <f t="shared" si="4"/>
        <v>1.0100000000000002</v>
      </c>
      <c r="J32" s="27">
        <f t="shared" si="4"/>
        <v>48.699999999999996</v>
      </c>
      <c r="K32" s="27">
        <f t="shared" si="4"/>
        <v>480.93</v>
      </c>
      <c r="L32" s="27">
        <f t="shared" si="4"/>
        <v>13.198</v>
      </c>
      <c r="M32" s="27">
        <f t="shared" si="4"/>
        <v>471.14</v>
      </c>
      <c r="N32" s="27">
        <f t="shared" si="4"/>
        <v>378.07000000000005</v>
      </c>
      <c r="O32" s="27">
        <f t="shared" si="4"/>
        <v>147.92999999999998</v>
      </c>
      <c r="P32" s="27">
        <f t="shared" si="4"/>
        <v>14.09</v>
      </c>
      <c r="Q32" s="27">
        <f t="shared" si="4"/>
        <v>0.76500000000000001</v>
      </c>
      <c r="R32" s="27">
        <f t="shared" si="4"/>
        <v>1.28</v>
      </c>
      <c r="S32" s="24"/>
      <c r="T32" s="24"/>
      <c r="U32" s="9"/>
    </row>
    <row r="33" spans="2:21" s="10" customFormat="1" ht="15" x14ac:dyDescent="0.2">
      <c r="B33" s="25" t="s">
        <v>52</v>
      </c>
      <c r="C33" s="40"/>
      <c r="D33" s="26"/>
      <c r="E33" s="27">
        <f>'[1]5-11кл.понедельник2'!D30+'[1]5-11кл.вторник2'!D32+'[1]5-11кл.среда2'!D32+'[1]5-11кл.четверг2'!D31+'5-11кл.пятница2'!E31</f>
        <v>241.21999999999997</v>
      </c>
      <c r="F33" s="27">
        <f>'[1]5-11кл.понедельник2'!E30+'[1]5-11кл.вторник2'!E32+'[1]5-11кл.среда2'!E32+'[1]5-11кл.четверг2'!E31+'5-11кл.пятница2'!F31</f>
        <v>259.52999999999997</v>
      </c>
      <c r="G33" s="27">
        <f>'[1]5-11кл.понедельник2'!F30+'[1]5-11кл.вторник2'!F32+'[1]5-11кл.среда2'!F32+'[1]5-11кл.четверг2'!F31+'5-11кл.пятница2'!G31</f>
        <v>1006.4</v>
      </c>
      <c r="H33" s="27">
        <f>'[1]5-11кл.понедельник2'!G30+'[1]5-11кл.вторник2'!G32+'[1]5-11кл.среда2'!G32+'[1]5-11кл.четверг2'!G31+'5-11кл.пятница2'!H31</f>
        <v>7523.27</v>
      </c>
      <c r="I33" s="27">
        <f>'[1]5-11кл.понедельник2'!H30+'[1]5-11кл.вторник2'!H32+'[1]5-11кл.среда2'!H32+'[1]5-11кл.четверг2'!H31+'5-11кл.пятница2'!I31</f>
        <v>51.11365</v>
      </c>
      <c r="J33" s="27">
        <f>'[1]5-11кл.понедельник2'!I30+'[1]5-11кл.вторник2'!I32+'[1]5-11кл.среда2'!I32+'[1]5-11кл.четверг2'!I31+'5-11кл.пятница2'!J31</f>
        <v>243.56</v>
      </c>
      <c r="K33" s="27">
        <f>'[1]5-11кл.понедельник2'!J30+'[1]5-11кл.вторник2'!J32+'[1]5-11кл.среда2'!J32+'[1]5-11кл.четверг2'!J31+'5-11кл.пятница2'!K31</f>
        <v>1804.04</v>
      </c>
      <c r="L33" s="27">
        <f>'[1]5-11кл.понедельник2'!K30+'[1]5-11кл.вторник2'!K32+'[1]5-11кл.среда2'!K32+'[1]5-11кл.четверг2'!K31+'5-11кл.пятница2'!L31</f>
        <v>91.722000000000008</v>
      </c>
      <c r="M33" s="27">
        <f>'[1]5-11кл.понедельник2'!L30+'[1]5-11кл.вторник2'!L32+'[1]5-11кл.среда2'!L32+'[1]5-11кл.четверг2'!L31+'5-11кл.пятница2'!M31</f>
        <v>2799.4584</v>
      </c>
      <c r="N33" s="27">
        <f>'[1]5-11кл.понедельник2'!M30+'[1]5-11кл.вторник2'!M32+'[1]5-11кл.среда2'!M32+'[1]5-11кл.четверг2'!M31+'5-11кл.пятница2'!N31</f>
        <v>3133.47</v>
      </c>
      <c r="O33" s="27">
        <f>'[1]5-11кл.понедельник2'!N30+'[1]5-11кл.вторник2'!N32+'[1]5-11кл.среда2'!N32+'[1]5-11кл.четверг2'!N31+'5-11кл.пятница2'!O31</f>
        <v>868.16999999999985</v>
      </c>
      <c r="P33" s="27">
        <f>'[1]5-11кл.понедельник2'!O30+'[1]5-11кл.вторник2'!O32+'[1]5-11кл.среда2'!O32+'[1]5-11кл.четверг2'!O31+'5-11кл.пятница2'!P31</f>
        <v>51.059000000000005</v>
      </c>
      <c r="Q33" s="27">
        <f>'[1]5-11кл.понедельник2'!P30+'[1]5-11кл.вторник2'!P32+'[1]5-11кл.среда2'!P32+'[1]5-11кл.четверг2'!P31+'5-11кл.пятница2'!Q31</f>
        <v>5.6872099999999994</v>
      </c>
      <c r="R33" s="27">
        <f>'[1]5-11кл.понедельник2'!Q30+'[1]5-11кл.вторник2'!Q32+'[1]5-11кл.среда2'!Q32+'[1]5-11кл.четверг2'!Q31+'5-11кл.пятница2'!R31</f>
        <v>45.32</v>
      </c>
      <c r="S33" s="24"/>
      <c r="T33" s="24"/>
      <c r="U33" s="9"/>
    </row>
    <row r="34" spans="2:21" s="10" customFormat="1" ht="15" x14ac:dyDescent="0.2">
      <c r="B34" s="38" t="s">
        <v>53</v>
      </c>
      <c r="C34" s="37"/>
      <c r="D34" s="39"/>
      <c r="E34" s="27">
        <f>'[1]5-11кл.понедельник2'!D31+'[1]5-11кл.вторник2'!D33+'[1]5-11кл.среда2'!D33+'[1]5-11кл.четверг2'!D32+'5-11кл.пятница2'!E32</f>
        <v>251.37</v>
      </c>
      <c r="F34" s="27">
        <f>'[1]5-11кл.понедельник2'!E31+'[1]5-11кл.вторник2'!E33+'[1]5-11кл.среда2'!E33+'[1]5-11кл.четверг2'!E32+'5-11кл.пятница2'!F32</f>
        <v>226.26999999999998</v>
      </c>
      <c r="G34" s="27">
        <f>'[1]5-11кл.понедельник2'!F31+'[1]5-11кл.вторник2'!F33+'[1]5-11кл.среда2'!F33+'[1]5-11кл.четверг2'!F32+'5-11кл.пятница2'!G32</f>
        <v>1031.6199999999999</v>
      </c>
      <c r="H34" s="27">
        <f>'[1]5-11кл.понедельник2'!G31+'[1]5-11кл.вторник2'!G33+'[1]5-11кл.среда2'!G33+'[1]5-11кл.четверг2'!G32+'5-11кл.пятница2'!H32</f>
        <v>7147.34</v>
      </c>
      <c r="I34" s="27">
        <f>'[1]5-11кл.понедельник2'!H31+'[1]5-11кл.вторник2'!H33+'[1]5-11кл.среда2'!H33+'[1]5-11кл.четверг2'!H32+'5-11кл.пятница2'!I32</f>
        <v>69.676599999999993</v>
      </c>
      <c r="J34" s="27">
        <f>'[1]5-11кл.понедельник2'!I31+'[1]5-11кл.вторник2'!I33+'[1]5-11кл.среда2'!I33+'[1]5-11кл.четверг2'!I32+'5-11кл.пятница2'!J32</f>
        <v>340.57</v>
      </c>
      <c r="K34" s="27">
        <f>'[1]5-11кл.понедельник2'!J31+'[1]5-11кл.вторник2'!J33+'[1]5-11кл.среда2'!J33+'[1]5-11кл.четверг2'!J32+'5-11кл.пятница2'!K32</f>
        <v>707.62</v>
      </c>
      <c r="L34" s="27">
        <f>'[1]5-11кл.понедельник2'!K31+'[1]5-11кл.вторник2'!K33+'[1]5-11кл.среда2'!K33+'[1]5-11кл.четверг2'!K32+'5-11кл.пятница2'!L32</f>
        <v>61.388039999999997</v>
      </c>
      <c r="M34" s="27">
        <f>'[1]5-11кл.понедельник2'!L31+'[1]5-11кл.вторник2'!L33+'[1]5-11кл.среда2'!L33+'[1]5-11кл.четверг2'!L32+'5-11кл.пятница2'!M32</f>
        <v>2144.1183999999998</v>
      </c>
      <c r="N34" s="27">
        <f>'[1]5-11кл.понедельник2'!M31+'[1]5-11кл.вторник2'!M33+'[1]5-11кл.среда2'!M33+'[1]5-11кл.четверг2'!M32+'5-11кл.пятница2'!N32</f>
        <v>3071.39</v>
      </c>
      <c r="O34" s="27">
        <f>'[1]5-11кл.понедельник2'!N31+'[1]5-11кл.вторник2'!N33+'[1]5-11кл.среда2'!N33+'[1]5-11кл.четверг2'!N32+'5-11кл.пятница2'!O32</f>
        <v>1023.0399999999998</v>
      </c>
      <c r="P34" s="27">
        <f>'[1]5-11кл.понедельник2'!O31+'[1]5-11кл.вторник2'!O33+'[1]5-11кл.среда2'!O33+'[1]5-11кл.четверг2'!O32+'5-11кл.пятница2'!P32</f>
        <v>56.628</v>
      </c>
      <c r="Q34" s="27">
        <f>'[1]5-11кл.понедельник2'!P31+'[1]5-11кл.вторник2'!P33+'[1]5-11кл.среда2'!P33+'[1]5-11кл.четверг2'!P32+'5-11кл.пятница2'!Q32</f>
        <v>6.3694600000000001</v>
      </c>
      <c r="R34" s="27">
        <f>'[1]5-11кл.понедельник2'!Q31+'[1]5-11кл.вторник2'!Q33+'[1]5-11кл.среда2'!Q33+'[1]5-11кл.четверг2'!Q32+'5-11кл.пятница2'!R32</f>
        <v>41.823892000000001</v>
      </c>
      <c r="S34" s="24"/>
      <c r="T34" s="24"/>
      <c r="U34" s="9"/>
    </row>
    <row r="35" spans="2:21" s="10" customFormat="1" ht="15" x14ac:dyDescent="0.2">
      <c r="B35" s="38" t="s">
        <v>54</v>
      </c>
      <c r="C35" s="41"/>
      <c r="D35" s="39"/>
      <c r="E35" s="27">
        <f>'[1]5-11кл.пятница'!D32+'5-11кл.пятница2'!E33</f>
        <v>465.02</v>
      </c>
      <c r="F35" s="27">
        <f>'[1]5-11кл.пятница'!E32+'5-11кл.пятница2'!F33</f>
        <v>519.64300000000003</v>
      </c>
      <c r="G35" s="27">
        <f>'[1]5-11кл.пятница'!F32+'5-11кл.пятница2'!G33</f>
        <v>2001.0900000000001</v>
      </c>
      <c r="H35" s="27">
        <f>'[1]5-11кл.пятница'!G32+'5-11кл.пятница2'!H33</f>
        <v>15259.73</v>
      </c>
      <c r="I35" s="27">
        <f>'[1]5-11кл.пятница'!H32+'5-11кл.пятница2'!I33</f>
        <v>59.494209999999995</v>
      </c>
      <c r="J35" s="27">
        <f>'[1]5-11кл.пятница'!I32+'5-11кл.пятница2'!J33</f>
        <v>541.62200000000007</v>
      </c>
      <c r="K35" s="27">
        <f>'[1]5-11кл.пятница'!J32+'5-11кл.пятница2'!K33</f>
        <v>4575.16</v>
      </c>
      <c r="L35" s="27">
        <f>'[1]5-11кл.пятница'!K32+'5-11кл.пятница2'!L33</f>
        <v>158.27691304347826</v>
      </c>
      <c r="M35" s="27">
        <f>'[1]5-11кл.пятница'!L32+'5-11кл.пятница2'!M33</f>
        <v>5780.3693999999996</v>
      </c>
      <c r="N35" s="27">
        <f>'[1]5-11кл.пятница'!M32+'5-11кл.пятница2'!N33</f>
        <v>7282.17</v>
      </c>
      <c r="O35" s="27">
        <f>'[1]5-11кл.пятница'!N32+'5-11кл.пятница2'!O33</f>
        <v>1865.8999999999996</v>
      </c>
      <c r="P35" s="27">
        <f>'[1]5-11кл.пятница'!O32+'5-11кл.пятница2'!P33</f>
        <v>124.51024000000001</v>
      </c>
      <c r="Q35" s="27">
        <f>'[1]5-11кл.пятница'!P32+'5-11кл.пятница2'!Q33</f>
        <v>12.395659565217391</v>
      </c>
      <c r="R35" s="27">
        <f>'[1]5-11кл.понедельник2'!Q32+'[1]5-11кл.вторник2'!Q34+'[1]5-11кл.среда2'!Q34+'[1]5-11кл.четверг2'!Q33+'5-11кл.пятница2'!R33</f>
        <v>45.32</v>
      </c>
      <c r="S35" s="24"/>
      <c r="T35" s="24"/>
      <c r="U35" s="9"/>
    </row>
    <row r="36" spans="2:21" s="10" customFormat="1" ht="15" x14ac:dyDescent="0.2">
      <c r="B36" s="38" t="s">
        <v>55</v>
      </c>
      <c r="C36" s="41"/>
      <c r="D36" s="39"/>
      <c r="E36" s="27">
        <f>'[1]5-11кл.пятница'!D33+'5-11кл.пятница2'!E34</f>
        <v>519.1</v>
      </c>
      <c r="F36" s="27">
        <f>'[1]5-11кл.пятница'!E33+'5-11кл.пятница2'!F34</f>
        <v>484.48999999999995</v>
      </c>
      <c r="G36" s="27">
        <f>'[1]5-11кл.пятница'!F33+'5-11кл.пятница2'!G34</f>
        <v>2104.7199999999998</v>
      </c>
      <c r="H36" s="27">
        <f>'[1]5-11кл.пятница'!G33+'5-11кл.пятница2'!H34</f>
        <v>14754.89</v>
      </c>
      <c r="I36" s="27">
        <f>'[1]5-11кл.пятница'!H33+'5-11кл.пятница2'!I34</f>
        <v>241.56386000000003</v>
      </c>
      <c r="J36" s="27">
        <f>'[1]5-11кл.пятница'!I33+'5-11кл.пятница2'!J34</f>
        <v>706.36400000000003</v>
      </c>
      <c r="K36" s="27">
        <f>'[1]5-11кл.пятница'!J33+'5-11кл.пятница2'!K34</f>
        <v>2233.0899999999997</v>
      </c>
      <c r="L36" s="27">
        <f>'[1]5-11кл.пятница'!K33+'5-11кл.пятница2'!L34</f>
        <v>108.35599304347826</v>
      </c>
      <c r="M36" s="27">
        <f>'[1]5-11кл.пятница'!L33+'5-11кл.пятница2'!M34</f>
        <v>4490.5594000000001</v>
      </c>
      <c r="N36" s="27">
        <f>'[1]5-11кл.пятница'!M33+'5-11кл.пятница2'!N34</f>
        <v>6713.0599999999995</v>
      </c>
      <c r="O36" s="27">
        <f>'[1]5-11кл.пятница'!N33+'5-11кл.пятница2'!O34</f>
        <v>2252.0899999999997</v>
      </c>
      <c r="P36" s="27">
        <f>'[1]5-11кл.пятница'!O33+'5-11кл.пятница2'!P34</f>
        <v>138.13404000000003</v>
      </c>
      <c r="Q36" s="27">
        <f>'[1]5-11кл.пятница'!P33+'5-11кл.пятница2'!Q34</f>
        <v>13.348209565217392</v>
      </c>
      <c r="R36" s="27">
        <f>'[1]5-11кл.понедельник2'!Q33+'[1]5-11кл.вторник2'!Q35+'[1]5-11кл.среда2'!Q35+'[1]5-11кл.четверг2'!Q34+'5-11кл.пятница2'!R34</f>
        <v>41.823892000000001</v>
      </c>
      <c r="S36" s="24"/>
      <c r="T36" s="24"/>
      <c r="U36" s="9"/>
    </row>
    <row r="37" spans="2:21" hidden="1" x14ac:dyDescent="0.2"/>
    <row r="38" spans="2:21" hidden="1" x14ac:dyDescent="0.2"/>
    <row r="39" spans="2:21" hidden="1" x14ac:dyDescent="0.2"/>
    <row r="40" spans="2:21" hidden="1" x14ac:dyDescent="0.2"/>
    <row r="41" spans="2:21" hidden="1" x14ac:dyDescent="0.2"/>
    <row r="42" spans="2:21" hidden="1" x14ac:dyDescent="0.2"/>
    <row r="43" spans="2:21" hidden="1" x14ac:dyDescent="0.2"/>
    <row r="44" spans="2:21" hidden="1" x14ac:dyDescent="0.2"/>
    <row r="45" spans="2:21" hidden="1" x14ac:dyDescent="0.2"/>
    <row r="46" spans="2:21" hidden="1" x14ac:dyDescent="0.2"/>
    <row r="47" spans="2:21" hidden="1" x14ac:dyDescent="0.2"/>
    <row r="48" spans="2:21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</sheetData>
  <mergeCells count="26">
    <mergeCell ref="B16:T16"/>
    <mergeCell ref="B24:T24"/>
    <mergeCell ref="M5:M6"/>
    <mergeCell ref="N5:N6"/>
    <mergeCell ref="O5:O6"/>
    <mergeCell ref="P5:P6"/>
    <mergeCell ref="B7:T7"/>
    <mergeCell ref="B8:T8"/>
    <mergeCell ref="T4:T6"/>
    <mergeCell ref="B4:B6"/>
    <mergeCell ref="D4:D5"/>
    <mergeCell ref="E4:E5"/>
    <mergeCell ref="F4:F5"/>
    <mergeCell ref="G4:G5"/>
    <mergeCell ref="H4:H5"/>
    <mergeCell ref="B2:Y2"/>
    <mergeCell ref="C4:C5"/>
    <mergeCell ref="I4:L4"/>
    <mergeCell ref="M4:P4"/>
    <mergeCell ref="Q4:Q6"/>
    <mergeCell ref="R4:R6"/>
    <mergeCell ref="S4:S6"/>
    <mergeCell ref="I5:I6"/>
    <mergeCell ref="J5:J6"/>
    <mergeCell ref="K5:K6"/>
    <mergeCell ref="L5:L6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5-11кл.пятница2</vt:lpstr>
      <vt:lpstr>'5-11кл.пятница2'!Область_печати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school_12.1</dc:creator>
  <cp:lastModifiedBy>RePack by Diakov</cp:lastModifiedBy>
  <dcterms:created xsi:type="dcterms:W3CDTF">2023-09-22T07:57:49Z</dcterms:created>
  <dcterms:modified xsi:type="dcterms:W3CDTF">2025-01-08T14:35:25Z</dcterms:modified>
</cp:coreProperties>
</file>