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Меню на сайт\"/>
    </mc:Choice>
  </mc:AlternateContent>
  <bookViews>
    <workbookView xWindow="0" yWindow="0" windowWidth="28800" windowHeight="12435"/>
  </bookViews>
  <sheets>
    <sheet name="5-11кл.пятница2" sheetId="1" r:id="rId1"/>
  </sheets>
  <externalReferences>
    <externalReference r:id="rId2"/>
  </externalReferences>
  <definedNames>
    <definedName name="_xlnm.Print_Area" localSheetId="0">'5-11кл.пятница2'!$A$1:$T$36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23" i="1"/>
  <c r="D23" i="1"/>
  <c r="E23" i="1"/>
  <c r="E31" i="1" s="1"/>
  <c r="E33" i="1" s="1"/>
  <c r="E35" i="1" s="1"/>
  <c r="F23" i="1"/>
  <c r="G23" i="1"/>
  <c r="G31" i="1" s="1"/>
  <c r="G33" i="1" s="1"/>
  <c r="G35" i="1" s="1"/>
  <c r="H23" i="1"/>
  <c r="I23" i="1"/>
  <c r="I31" i="1" s="1"/>
  <c r="I33" i="1" s="1"/>
  <c r="I35" i="1" s="1"/>
  <c r="J23" i="1"/>
  <c r="K23" i="1"/>
  <c r="K31" i="1" s="1"/>
  <c r="K33" i="1" s="1"/>
  <c r="K35" i="1" s="1"/>
  <c r="L23" i="1"/>
  <c r="M23" i="1"/>
  <c r="M31" i="1" s="1"/>
  <c r="M33" i="1" s="1"/>
  <c r="M35" i="1" s="1"/>
  <c r="N23" i="1"/>
  <c r="O23" i="1"/>
  <c r="O31" i="1" s="1"/>
  <c r="O33" i="1" s="1"/>
  <c r="O35" i="1" s="1"/>
  <c r="P23" i="1"/>
  <c r="Q23" i="1"/>
  <c r="Q31" i="1" s="1"/>
  <c r="Q33" i="1" s="1"/>
  <c r="Q35" i="1" s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D31" i="1"/>
  <c r="F31" i="1"/>
  <c r="H31" i="1"/>
  <c r="J31" i="1"/>
  <c r="L31" i="1"/>
  <c r="N31" i="1"/>
  <c r="P31" i="1"/>
  <c r="D32" i="1"/>
  <c r="F32" i="1"/>
  <c r="H32" i="1"/>
  <c r="J32" i="1"/>
  <c r="L32" i="1"/>
  <c r="N32" i="1"/>
  <c r="P32" i="1"/>
  <c r="D33" i="1"/>
  <c r="F33" i="1"/>
  <c r="H33" i="1"/>
  <c r="J33" i="1"/>
  <c r="L33" i="1"/>
  <c r="N33" i="1"/>
  <c r="P33" i="1"/>
  <c r="D34" i="1"/>
  <c r="F34" i="1"/>
  <c r="H34" i="1"/>
  <c r="J34" i="1"/>
  <c r="L34" i="1"/>
  <c r="N34" i="1"/>
  <c r="P34" i="1"/>
  <c r="D35" i="1"/>
  <c r="F35" i="1"/>
  <c r="H35" i="1"/>
  <c r="J35" i="1"/>
  <c r="L35" i="1"/>
  <c r="N35" i="1"/>
  <c r="P35" i="1"/>
  <c r="D36" i="1"/>
  <c r="F36" i="1"/>
  <c r="H36" i="1"/>
  <c r="J36" i="1"/>
  <c r="L36" i="1"/>
  <c r="N36" i="1"/>
  <c r="P36" i="1"/>
  <c r="Q32" i="1" l="1"/>
  <c r="Q34" i="1" s="1"/>
  <c r="Q36" i="1" s="1"/>
  <c r="O32" i="1"/>
  <c r="O34" i="1" s="1"/>
  <c r="O36" i="1" s="1"/>
  <c r="M32" i="1"/>
  <c r="M34" i="1" s="1"/>
  <c r="M36" i="1" s="1"/>
  <c r="K32" i="1"/>
  <c r="K34" i="1" s="1"/>
  <c r="K36" i="1" s="1"/>
  <c r="I32" i="1"/>
  <c r="I34" i="1" s="1"/>
  <c r="I36" i="1" s="1"/>
  <c r="G32" i="1"/>
  <c r="G34" i="1" s="1"/>
  <c r="G36" i="1" s="1"/>
  <c r="E32" i="1"/>
  <c r="E34" i="1" s="1"/>
  <c r="E36" i="1" s="1"/>
</calcChain>
</file>

<file path=xl/sharedStrings.xml><?xml version="1.0" encoding="utf-8"?>
<sst xmlns="http://schemas.openxmlformats.org/spreadsheetml/2006/main" count="73" uniqueCount="56">
  <si>
    <t>Итого за обед+полдник за 10 дней:</t>
  </si>
  <si>
    <t>Итого за завтрак+обед за 10 дней:</t>
  </si>
  <si>
    <t>Итого за обед+полдник за 5 дней:</t>
  </si>
  <si>
    <t>Итого за завтрак+обед за 5 дней:</t>
  </si>
  <si>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</si>
  <si>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</si>
  <si>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</si>
  <si>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</si>
  <si>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</si>
  <si>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</si>
  <si>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Сок фруктовый</t>
  </si>
  <si>
    <t>Фрукты свежие по сезонности/мандарин</t>
  </si>
  <si>
    <t>Сгущенное молоко</t>
  </si>
  <si>
    <t xml:space="preserve">Оладьи </t>
  </si>
  <si>
    <t>ПОЛДНИК</t>
  </si>
  <si>
    <t>Итого за обед:</t>
  </si>
  <si>
    <t>Хлеб ржано-пшеничный</t>
  </si>
  <si>
    <t>СБ Онищенко ,Тутельяна ,Москва,2022.</t>
  </si>
  <si>
    <t xml:space="preserve">Компот из плодов сухих  </t>
  </si>
  <si>
    <t>Пельмени с маслом сливочным</t>
  </si>
  <si>
    <t>Щи из свеж капусты со сметаной и курами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</si>
  <si>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плюс, 2005г. </t>
  </si>
  <si>
    <t>Винегрет  овощной</t>
  </si>
  <si>
    <t>ОБЕД</t>
  </si>
  <si>
    <t>Итого за завтрак:</t>
  </si>
  <si>
    <t>Масло сливочное</t>
  </si>
  <si>
    <t>Сыр (порциями)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</si>
  <si>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</si>
  <si>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 xml:space="preserve"> Кондитерское изделие,печенье</t>
  </si>
  <si>
    <t>Чай</t>
  </si>
  <si>
    <t>Каша рисовая с изюмом</t>
  </si>
  <si>
    <t>ЗАВТРАК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</si>
  <si>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</si>
  <si>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</si>
  <si>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</si>
  <si>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</si>
  <si>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</si>
  <si>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</si>
  <si>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</si>
  <si>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</si>
  <si>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</si>
  <si>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</si>
  <si>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</si>
  <si>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</si>
  <si>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</si>
  <si>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</si>
  <si>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</si>
  <si>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</si>
  <si>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</si>
  <si>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</si>
  <si>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</si>
  <si>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</si>
  <si>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</si>
  <si>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</si>
  <si>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Пятница 5-11 класс</t>
  </si>
  <si>
    <t>День 10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</si>
</sst>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10" x14ac:knownFonts="1">
    <font>
      <sz val="10"/>
      <name val="Times New Roman"/>
    </font>
    <font>
      <sz val="10"/>
      <color rgb="FF000000"/>
      <name val="Times New Roman"/>
      <charset val="204"/>
    </font>
    <font>
      <sz val="11"/>
      <color rgb="FF000000"/>
      <name val="Times New Roman"/>
      <charset val="1"/>
    </font>
    <font>
      <sz val="11"/>
      <color rgb="FF000000"/>
      <name val="Calibri"/>
      <charset val="1"/>
    </font>
    <font>
      <b/>
      <i/>
      <sz val="11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b/>
      <sz val="10"/>
      <name val="Times New Roman"/>
      <charset val="1"/>
    </font>
    <font>
      <b/>
      <sz val="12"/>
      <name val="Times New Roman"/>
      <charset val="1"/>
    </font>
    <font>
      <b/>
      <i/>
      <sz val="11"/>
      <color rgb="FF000000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164" fontId="5" fillId="0" borderId="1" xfId="1" applyNumberFormat="1" applyFont="1" applyBorder="1" applyAlignment="1" applyProtection="1">
      <alignment horizontal="center" vertical="center"/>
    </xf>
    <xf numFmtId="1" fontId="5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/>
    </xf>
    <xf numFmtId="0" fontId="6" fillId="0" borderId="1" xfId="2" applyFont="1" applyBorder="1" applyAlignment="1" applyProtection="1">
      <alignment vertical="center"/>
    </xf>
    <xf numFmtId="0" fontId="6" fillId="0" borderId="1" xfId="2" applyFont="1" applyBorder="1" applyAlignment="1" applyProtection="1">
      <alignment horizontal="right" vertical="center"/>
    </xf>
    <xf numFmtId="2" fontId="6" fillId="0" borderId="1" xfId="2" applyNumberFormat="1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vertical="center" wrapText="1"/>
    </xf>
    <xf numFmtId="0" fontId="6" fillId="0" borderId="1" xfId="2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vertical="center" wrapText="1"/>
    </xf>
    <xf numFmtId="2" fontId="5" fillId="0" borderId="1" xfId="1" applyNumberFormat="1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left" vertical="center" wrapText="1"/>
    </xf>
    <xf numFmtId="0" fontId="6" fillId="0" borderId="1" xfId="2" applyFont="1" applyBorder="1" applyAlignment="1" applyProtection="1">
      <alignment horizontal="right"/>
    </xf>
    <xf numFmtId="2" fontId="6" fillId="0" borderId="1" xfId="2" applyNumberFormat="1" applyFont="1" applyBorder="1" applyAlignment="1" applyProtection="1">
      <alignment horizontal="center"/>
    </xf>
    <xf numFmtId="0" fontId="6" fillId="0" borderId="1" xfId="2" applyFont="1" applyBorder="1" applyAlignment="1" applyProtection="1">
      <alignment horizontal="center"/>
    </xf>
    <xf numFmtId="0" fontId="6" fillId="0" borderId="3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vertical="center"/>
    </xf>
    <xf numFmtId="2" fontId="8" fillId="4" borderId="4" xfId="2" applyNumberFormat="1" applyFont="1" applyFill="1" applyBorder="1" applyAlignment="1" applyProtection="1">
      <alignment horizontal="center" vertical="center" wrapText="1"/>
    </xf>
    <xf numFmtId="0" fontId="8" fillId="4" borderId="4" xfId="2" applyFont="1" applyFill="1" applyBorder="1" applyAlignment="1" applyProtection="1">
      <alignment horizontal="center" vertical="center" wrapText="1"/>
    </xf>
    <xf numFmtId="0" fontId="9" fillId="0" borderId="0" xfId="0" applyFont="1" applyAlignment="1"/>
    <xf numFmtId="0" fontId="5" fillId="4" borderId="1" xfId="2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2" fontId="5" fillId="4" borderId="1" xfId="2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11 3 2 2 4 2 2" xfId="1"/>
    <cellStyle name="㼿㼿㼿㼿㼿㼿㼿㼿㼿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80;&#1090;&#1072;&#1085;&#1080;&#1077;/2_526298545058219567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1кл.понедельник"/>
      <sheetName val="5-11кл.вторник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инструкции"/>
      <sheetName val="инструкции2"/>
      <sheetName val="таблица замены"/>
      <sheetName val="сезонная замена"/>
    </sheetNames>
    <sheetDataSet>
      <sheetData sheetId="0"/>
      <sheetData sheetId="1"/>
      <sheetData sheetId="2"/>
      <sheetData sheetId="3"/>
      <sheetData sheetId="4">
        <row r="32">
          <cell r="D32">
            <v>233.99999999999997</v>
          </cell>
          <cell r="E32">
            <v>259.51299999999998</v>
          </cell>
          <cell r="F32">
            <v>962.04</v>
          </cell>
          <cell r="G32">
            <v>7696.47</v>
          </cell>
          <cell r="H32">
            <v>8.3805599999999991</v>
          </cell>
          <cell r="I32">
            <v>298.06200000000001</v>
          </cell>
          <cell r="J32">
            <v>2771.12</v>
          </cell>
          <cell r="K32">
            <v>66.554913043478265</v>
          </cell>
          <cell r="L32">
            <v>2714.5309999999999</v>
          </cell>
          <cell r="M32">
            <v>3660.7000000000003</v>
          </cell>
          <cell r="N32">
            <v>1127.67</v>
          </cell>
          <cell r="O32">
            <v>73.451239999999999</v>
          </cell>
          <cell r="P32">
            <v>6.7084495652173919</v>
          </cell>
          <cell r="Q32">
            <v>154.52550000000002</v>
          </cell>
        </row>
        <row r="33">
          <cell r="D33">
            <v>264.13</v>
          </cell>
          <cell r="E33">
            <v>241.97</v>
          </cell>
          <cell r="F33">
            <v>1040</v>
          </cell>
          <cell r="G33">
            <v>7483.26</v>
          </cell>
          <cell r="H33">
            <v>171.88726000000003</v>
          </cell>
          <cell r="I33">
            <v>365.79399999999998</v>
          </cell>
          <cell r="J33">
            <v>1525.4699999999998</v>
          </cell>
          <cell r="K33">
            <v>46.967953043478261</v>
          </cell>
          <cell r="L33">
            <v>1781.4209999999998</v>
          </cell>
          <cell r="M33">
            <v>3088.8099999999995</v>
          </cell>
          <cell r="N33">
            <v>1318.99</v>
          </cell>
          <cell r="O33">
            <v>81.506040000000013</v>
          </cell>
          <cell r="P33">
            <v>6.9787495652173916</v>
          </cell>
          <cell r="Q33">
            <v>118.84889199999999</v>
          </cell>
        </row>
      </sheetData>
      <sheetData sheetId="5">
        <row r="29">
          <cell r="D29">
            <v>41.949999999999996</v>
          </cell>
          <cell r="E29">
            <v>48.08</v>
          </cell>
          <cell r="F29">
            <v>203.13</v>
          </cell>
          <cell r="G29">
            <v>1333.4899999999998</v>
          </cell>
          <cell r="H29">
            <v>46.956000000000003</v>
          </cell>
          <cell r="I29">
            <v>36.11</v>
          </cell>
          <cell r="J29">
            <v>927.87</v>
          </cell>
          <cell r="K29">
            <v>35.078000000000003</v>
          </cell>
          <cell r="L29">
            <v>195.44839999999999</v>
          </cell>
          <cell r="M29">
            <v>197.04999999999998</v>
          </cell>
          <cell r="N29">
            <v>123.99</v>
          </cell>
          <cell r="O29">
            <v>7.88</v>
          </cell>
          <cell r="P29">
            <v>0.45900000000000007</v>
          </cell>
          <cell r="Q29">
            <v>27.17</v>
          </cell>
        </row>
        <row r="30">
          <cell r="D30">
            <v>45.029999999999994</v>
          </cell>
          <cell r="E30">
            <v>40.83</v>
          </cell>
          <cell r="F30">
            <v>177.07</v>
          </cell>
          <cell r="G30">
            <v>1242.5999999999999</v>
          </cell>
          <cell r="H30">
            <v>19.525799999999997</v>
          </cell>
          <cell r="I30">
            <v>60.879999999999995</v>
          </cell>
          <cell r="J30">
            <v>6.0200000000000005</v>
          </cell>
          <cell r="K30">
            <v>13.129999999999999</v>
          </cell>
          <cell r="L30">
            <v>218.88839999999999</v>
          </cell>
          <cell r="M30">
            <v>201.04000000000002</v>
          </cell>
          <cell r="N30">
            <v>143.85999999999999</v>
          </cell>
          <cell r="O30">
            <v>8.74</v>
          </cell>
          <cell r="P30">
            <v>1.8794</v>
          </cell>
          <cell r="Q30">
            <v>6.51</v>
          </cell>
        </row>
      </sheetData>
      <sheetData sheetId="6">
        <row r="32">
          <cell r="D32">
            <v>50.12</v>
          </cell>
          <cell r="E32">
            <v>53.17</v>
          </cell>
          <cell r="F32">
            <v>215.10999999999999</v>
          </cell>
          <cell r="G32">
            <v>1514.02</v>
          </cell>
          <cell r="H32">
            <v>1.0250000000000001</v>
          </cell>
          <cell r="I32">
            <v>47.269999999999996</v>
          </cell>
          <cell r="J32">
            <v>50.949999999999996</v>
          </cell>
          <cell r="K32">
            <v>17.308</v>
          </cell>
          <cell r="L32">
            <v>540.94999999999993</v>
          </cell>
          <cell r="M32">
            <v>643.23</v>
          </cell>
          <cell r="N32">
            <v>90.65</v>
          </cell>
          <cell r="O32">
            <v>7.9190000000000005</v>
          </cell>
          <cell r="P32">
            <v>1.0795600000000001</v>
          </cell>
          <cell r="Q32">
            <v>20.72</v>
          </cell>
        </row>
        <row r="33">
          <cell r="D33">
            <v>53.98</v>
          </cell>
          <cell r="E33">
            <v>59</v>
          </cell>
          <cell r="F33">
            <v>208.79999999999998</v>
          </cell>
          <cell r="G33">
            <v>1529.9</v>
          </cell>
          <cell r="H33">
            <v>47.069800000000001</v>
          </cell>
          <cell r="I33">
            <v>58.15</v>
          </cell>
          <cell r="J33">
            <v>1.0699999999999998</v>
          </cell>
          <cell r="K33">
            <v>16.970000000000002</v>
          </cell>
          <cell r="L33">
            <v>436.14</v>
          </cell>
          <cell r="M33">
            <v>606.98</v>
          </cell>
          <cell r="N33">
            <v>86.39</v>
          </cell>
          <cell r="O33">
            <v>7.6190000000000007</v>
          </cell>
          <cell r="P33">
            <v>1.1281600000000001</v>
          </cell>
          <cell r="Q33">
            <v>12</v>
          </cell>
        </row>
      </sheetData>
      <sheetData sheetId="7">
        <row r="32">
          <cell r="D32">
            <v>49.480000000000004</v>
          </cell>
          <cell r="E32">
            <v>49.3</v>
          </cell>
          <cell r="F32">
            <v>197.45</v>
          </cell>
          <cell r="G32">
            <v>1571.04</v>
          </cell>
          <cell r="H32">
            <v>0.64365000000000006</v>
          </cell>
          <cell r="I32">
            <v>100.10999999999999</v>
          </cell>
          <cell r="J32">
            <v>174.33</v>
          </cell>
          <cell r="K32">
            <v>6.55</v>
          </cell>
          <cell r="L32">
            <v>364.11839999999995</v>
          </cell>
          <cell r="M32">
            <v>734.21</v>
          </cell>
          <cell r="N32">
            <v>214.42</v>
          </cell>
          <cell r="O32">
            <v>7.6900000000000013</v>
          </cell>
          <cell r="P32">
            <v>1.4206499999999997</v>
          </cell>
          <cell r="Q32">
            <v>20.75</v>
          </cell>
        </row>
        <row r="33">
          <cell r="D33">
            <v>69.8</v>
          </cell>
          <cell r="E33">
            <v>44.749999999999993</v>
          </cell>
          <cell r="F33">
            <v>270.3</v>
          </cell>
          <cell r="G33">
            <v>1773.4</v>
          </cell>
          <cell r="H33">
            <v>1.304</v>
          </cell>
          <cell r="I33">
            <v>91.75</v>
          </cell>
          <cell r="J33">
            <v>158.85000000000002</v>
          </cell>
          <cell r="K33">
            <v>6.4860799999999994</v>
          </cell>
          <cell r="L33">
            <v>262.84839999999997</v>
          </cell>
          <cell r="M33">
            <v>1017.1899999999999</v>
          </cell>
          <cell r="N33">
            <v>530.87</v>
          </cell>
          <cell r="O33">
            <v>22.509999999999998</v>
          </cell>
          <cell r="P33">
            <v>0.77800000000000002</v>
          </cell>
          <cell r="Q33">
            <v>19.467784000000002</v>
          </cell>
        </row>
      </sheetData>
      <sheetData sheetId="8">
        <row r="31">
          <cell r="D31">
            <v>46.79</v>
          </cell>
          <cell r="E31">
            <v>50.5</v>
          </cell>
          <cell r="F31">
            <v>169.11</v>
          </cell>
          <cell r="G31">
            <v>1557.0299999999997</v>
          </cell>
          <cell r="H31">
            <v>1.2490000000000001</v>
          </cell>
          <cell r="I31">
            <v>23.92</v>
          </cell>
          <cell r="J31">
            <v>87.08</v>
          </cell>
          <cell r="K31">
            <v>20.397999999999996</v>
          </cell>
          <cell r="L31">
            <v>359.61</v>
          </cell>
          <cell r="M31">
            <v>496.85</v>
          </cell>
          <cell r="N31">
            <v>157.01999999999998</v>
          </cell>
          <cell r="O31">
            <v>10.350000000000001</v>
          </cell>
          <cell r="P31">
            <v>1.6630000000000003</v>
          </cell>
          <cell r="Q31">
            <v>42.57</v>
          </cell>
        </row>
        <row r="32">
          <cell r="D32">
            <v>47.150000000000006</v>
          </cell>
          <cell r="E32">
            <v>37.699999999999996</v>
          </cell>
          <cell r="F32">
            <v>195.52</v>
          </cell>
          <cell r="G32">
            <v>1404.34</v>
          </cell>
          <cell r="H32">
            <v>0.84699999999999998</v>
          </cell>
          <cell r="I32">
            <v>90.140000000000015</v>
          </cell>
          <cell r="J32">
            <v>63.59</v>
          </cell>
          <cell r="K32">
            <v>11.257999999999999</v>
          </cell>
          <cell r="L32">
            <v>205.43</v>
          </cell>
          <cell r="M32">
            <v>419.40999999999997</v>
          </cell>
          <cell r="N32">
            <v>182.02999999999997</v>
          </cell>
          <cell r="O32">
            <v>6.8890000000000002</v>
          </cell>
          <cell r="P32">
            <v>1.8569</v>
          </cell>
          <cell r="Q32">
            <v>21.7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6"/>
  <sheetViews>
    <sheetView showGridLines="0" tabSelected="1" topLeftCell="B3" zoomScale="114" zoomScaleNormal="114" workbookViewId="0">
      <selection activeCell="R23" sqref="R23"/>
    </sheetView>
  </sheetViews>
  <sheetFormatPr defaultColWidth="9" defaultRowHeight="12.75" zeroHeight="1" x14ac:dyDescent="0.2"/>
  <cols>
    <col min="1" max="1" width="4" style="1" customWidth="1"/>
    <col min="2" max="2" width="36.5" style="1" customWidth="1"/>
    <col min="3" max="3" width="11.1640625" style="1" customWidth="1"/>
    <col min="4" max="4" width="10" style="1" customWidth="1"/>
    <col min="5" max="5" width="9.83203125" style="1" customWidth="1"/>
    <col min="6" max="6" width="11.83203125" style="1" customWidth="1"/>
    <col min="7" max="7" width="18.5" style="1" customWidth="1"/>
    <col min="8" max="9" width="9.5" style="1" customWidth="1"/>
    <col min="10" max="10" width="10.5" style="1" customWidth="1"/>
    <col min="11" max="11" width="13" style="1" customWidth="1"/>
    <col min="12" max="12" width="11.6640625" style="1" customWidth="1"/>
    <col min="13" max="14" width="10.5" style="1" customWidth="1"/>
    <col min="15" max="15" width="10.33203125" style="1" customWidth="1"/>
    <col min="17" max="17" width="9.5" style="1" customWidth="1"/>
    <col min="18" max="18" width="12.33203125" style="1" customWidth="1"/>
    <col min="19" max="19" width="56.83203125" style="1" customWidth="1"/>
    <col min="20" max="20" width="3.83203125" style="1" customWidth="1"/>
    <col min="21" max="256" width="9.33203125" customWidth="1"/>
  </cols>
  <sheetData>
    <row r="3" spans="2:20" ht="15" x14ac:dyDescent="0.25">
      <c r="B3" s="27" t="s">
        <v>54</v>
      </c>
    </row>
    <row r="4" spans="2:20" ht="24" customHeight="1" x14ac:dyDescent="0.2">
      <c r="B4" s="28" t="s">
        <v>53</v>
      </c>
      <c r="C4" s="28" t="s">
        <v>52</v>
      </c>
      <c r="D4" s="28" t="s">
        <v>51</v>
      </c>
      <c r="E4" s="28" t="s">
        <v>50</v>
      </c>
      <c r="F4" s="28" t="s">
        <v>49</v>
      </c>
      <c r="G4" s="28" t="s">
        <v>48</v>
      </c>
      <c r="H4" s="30" t="s">
        <v>47</v>
      </c>
      <c r="I4" s="30"/>
      <c r="J4" s="30"/>
      <c r="K4" s="30"/>
      <c r="L4" s="30" t="s">
        <v>46</v>
      </c>
      <c r="M4" s="30"/>
      <c r="N4" s="30"/>
      <c r="O4" s="30"/>
      <c r="P4" s="30" t="s">
        <v>45</v>
      </c>
      <c r="Q4" s="30" t="s">
        <v>44</v>
      </c>
      <c r="R4" s="30" t="s">
        <v>43</v>
      </c>
      <c r="S4" s="28" t="s">
        <v>42</v>
      </c>
    </row>
    <row r="5" spans="2:20" ht="9" customHeight="1" x14ac:dyDescent="0.2">
      <c r="B5" s="28"/>
      <c r="C5" s="28"/>
      <c r="D5" s="28"/>
      <c r="E5" s="28"/>
      <c r="F5" s="28"/>
      <c r="G5" s="28"/>
      <c r="H5" s="28" t="s">
        <v>41</v>
      </c>
      <c r="I5" s="28" t="s">
        <v>40</v>
      </c>
      <c r="J5" s="28" t="s">
        <v>39</v>
      </c>
      <c r="K5" s="28" t="s">
        <v>38</v>
      </c>
      <c r="L5" s="28" t="s">
        <v>37</v>
      </c>
      <c r="M5" s="28" t="s">
        <v>36</v>
      </c>
      <c r="N5" s="28" t="s">
        <v>35</v>
      </c>
      <c r="O5" s="30" t="s">
        <v>34</v>
      </c>
      <c r="P5" s="30"/>
      <c r="Q5" s="30"/>
      <c r="R5" s="30"/>
      <c r="S5" s="28"/>
    </row>
    <row r="6" spans="2:20" ht="15.75" customHeight="1" x14ac:dyDescent="0.2">
      <c r="B6" s="28"/>
      <c r="C6" s="26" t="s">
        <v>33</v>
      </c>
      <c r="D6" s="25" t="s">
        <v>33</v>
      </c>
      <c r="E6" s="25" t="s">
        <v>33</v>
      </c>
      <c r="F6" s="25" t="s">
        <v>33</v>
      </c>
      <c r="G6" s="25" t="s">
        <v>32</v>
      </c>
      <c r="H6" s="28"/>
      <c r="I6" s="28"/>
      <c r="J6" s="28"/>
      <c r="K6" s="28"/>
      <c r="L6" s="28"/>
      <c r="M6" s="28"/>
      <c r="N6" s="28"/>
      <c r="O6" s="30"/>
      <c r="P6" s="30"/>
      <c r="Q6" s="30"/>
      <c r="R6" s="30"/>
      <c r="S6" s="28"/>
    </row>
    <row r="7" spans="2:20" ht="15.75" customHeight="1" x14ac:dyDescent="0.2">
      <c r="B7" s="29" t="s">
        <v>55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2:20" ht="15" customHeight="1" x14ac:dyDescent="0.2">
      <c r="B8" s="31" t="s">
        <v>31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20" s="2" customFormat="1" ht="15" x14ac:dyDescent="0.2">
      <c r="B9" s="11" t="s">
        <v>30</v>
      </c>
      <c r="C9" s="14">
        <v>230</v>
      </c>
      <c r="D9" s="13">
        <v>7.34</v>
      </c>
      <c r="E9" s="13">
        <v>5.08</v>
      </c>
      <c r="F9" s="13">
        <v>36</v>
      </c>
      <c r="G9" s="13">
        <v>221</v>
      </c>
      <c r="H9" s="13">
        <v>0.08</v>
      </c>
      <c r="I9" s="13">
        <v>1.97</v>
      </c>
      <c r="J9" s="13">
        <v>7.0000000000000007E-2</v>
      </c>
      <c r="K9" s="13">
        <v>0.23</v>
      </c>
      <c r="L9" s="13">
        <v>115.54</v>
      </c>
      <c r="M9" s="13">
        <v>168.57</v>
      </c>
      <c r="N9" s="13">
        <v>40.880000000000003</v>
      </c>
      <c r="O9" s="13">
        <v>0.93</v>
      </c>
      <c r="P9" s="13">
        <v>0.28999999999999998</v>
      </c>
      <c r="Q9" s="13">
        <v>1.1499999999999999</v>
      </c>
      <c r="R9" s="12">
        <v>202</v>
      </c>
      <c r="S9" s="11" t="s">
        <v>7</v>
      </c>
      <c r="T9" s="3"/>
    </row>
    <row r="10" spans="2:20" s="2" customFormat="1" ht="15" x14ac:dyDescent="0.2">
      <c r="B10" s="11" t="s">
        <v>29</v>
      </c>
      <c r="C10" s="14">
        <v>200</v>
      </c>
      <c r="D10" s="13">
        <v>0.2</v>
      </c>
      <c r="E10" s="13">
        <v>0</v>
      </c>
      <c r="F10" s="13">
        <v>9.0500000000000007</v>
      </c>
      <c r="G10" s="13">
        <v>40</v>
      </c>
      <c r="H10" s="13">
        <v>0</v>
      </c>
      <c r="I10" s="13">
        <v>0</v>
      </c>
      <c r="J10" s="13">
        <v>0</v>
      </c>
      <c r="K10" s="13">
        <v>0</v>
      </c>
      <c r="L10" s="13">
        <v>5.22</v>
      </c>
      <c r="M10" s="13">
        <v>8.24</v>
      </c>
      <c r="N10" s="13">
        <v>4.4400000000000004</v>
      </c>
      <c r="O10" s="13">
        <v>0.85</v>
      </c>
      <c r="P10" s="13">
        <v>0.01</v>
      </c>
      <c r="Q10" s="13">
        <v>0</v>
      </c>
      <c r="R10" s="11">
        <v>420</v>
      </c>
      <c r="S10" s="11" t="s">
        <v>7</v>
      </c>
      <c r="T10" s="3"/>
    </row>
    <row r="11" spans="2:20" s="2" customFormat="1" ht="38.25" customHeight="1" x14ac:dyDescent="0.2">
      <c r="B11" s="15" t="s">
        <v>28</v>
      </c>
      <c r="C11" s="14">
        <v>30</v>
      </c>
      <c r="D11" s="13">
        <v>2.5</v>
      </c>
      <c r="E11" s="13">
        <v>1.5</v>
      </c>
      <c r="F11" s="13">
        <v>18</v>
      </c>
      <c r="G11" s="13">
        <v>118.5</v>
      </c>
      <c r="H11" s="13">
        <v>0.05</v>
      </c>
      <c r="I11" s="13">
        <v>0.06</v>
      </c>
      <c r="J11" s="13">
        <v>0</v>
      </c>
      <c r="K11" s="13">
        <v>0</v>
      </c>
      <c r="L11" s="13">
        <v>7.5</v>
      </c>
      <c r="M11" s="13">
        <v>3.6</v>
      </c>
      <c r="N11" s="13">
        <v>5.67</v>
      </c>
      <c r="O11" s="13">
        <v>0.84</v>
      </c>
      <c r="P11" s="13">
        <v>0.01</v>
      </c>
      <c r="Q11" s="13">
        <v>0.23</v>
      </c>
      <c r="R11" s="11">
        <v>509</v>
      </c>
      <c r="S11" s="15" t="s">
        <v>27</v>
      </c>
      <c r="T11" s="3"/>
    </row>
    <row r="12" spans="2:20" s="2" customFormat="1" ht="15" x14ac:dyDescent="0.2">
      <c r="B12" s="11" t="s">
        <v>26</v>
      </c>
      <c r="C12" s="14">
        <v>20</v>
      </c>
      <c r="D12" s="13">
        <v>4.5999999999999996</v>
      </c>
      <c r="E12" s="13">
        <v>5.8</v>
      </c>
      <c r="F12" s="13">
        <v>0</v>
      </c>
      <c r="G12" s="13">
        <v>72</v>
      </c>
      <c r="H12" s="13">
        <v>4.0000000000000001E-3</v>
      </c>
      <c r="I12" s="13">
        <v>0.14000000000000001</v>
      </c>
      <c r="J12" s="13">
        <v>52</v>
      </c>
      <c r="K12" s="13">
        <v>0.1</v>
      </c>
      <c r="L12" s="13">
        <v>44</v>
      </c>
      <c r="M12" s="13">
        <v>100</v>
      </c>
      <c r="N12" s="13">
        <v>7</v>
      </c>
      <c r="O12" s="13">
        <v>0.2</v>
      </c>
      <c r="P12" s="13">
        <v>0.06</v>
      </c>
      <c r="Q12" s="13">
        <v>0</v>
      </c>
      <c r="R12" s="11">
        <v>16</v>
      </c>
      <c r="S12" s="11" t="s">
        <v>7</v>
      </c>
      <c r="T12" s="3"/>
    </row>
    <row r="13" spans="2:20" s="2" customFormat="1" ht="15" x14ac:dyDescent="0.2">
      <c r="B13" s="11" t="s">
        <v>25</v>
      </c>
      <c r="C13" s="14">
        <v>10</v>
      </c>
      <c r="D13" s="13">
        <v>0.08</v>
      </c>
      <c r="E13" s="13">
        <v>7.2</v>
      </c>
      <c r="F13" s="13">
        <v>0.08</v>
      </c>
      <c r="G13" s="13">
        <v>74.89</v>
      </c>
      <c r="H13" s="13">
        <v>0</v>
      </c>
      <c r="I13" s="13">
        <v>0</v>
      </c>
      <c r="J13" s="13">
        <v>30</v>
      </c>
      <c r="K13" s="13">
        <v>0.1</v>
      </c>
      <c r="L13" s="13">
        <v>1.2</v>
      </c>
      <c r="M13" s="13">
        <v>0.05</v>
      </c>
      <c r="N13" s="13">
        <v>0</v>
      </c>
      <c r="O13" s="13">
        <v>0.02</v>
      </c>
      <c r="P13" s="13">
        <v>0.01</v>
      </c>
      <c r="Q13" s="13">
        <v>0.9</v>
      </c>
      <c r="R13" s="11">
        <v>13</v>
      </c>
      <c r="S13" s="11" t="s">
        <v>7</v>
      </c>
      <c r="T13" s="3"/>
    </row>
    <row r="14" spans="2:20" s="2" customFormat="1" ht="15" x14ac:dyDescent="0.2">
      <c r="B14" s="11" t="s">
        <v>8</v>
      </c>
      <c r="C14" s="14">
        <v>60</v>
      </c>
      <c r="D14" s="13">
        <v>4</v>
      </c>
      <c r="E14" s="13">
        <v>2.7</v>
      </c>
      <c r="F14" s="13">
        <v>30.6</v>
      </c>
      <c r="G14" s="13">
        <v>164.4</v>
      </c>
      <c r="H14" s="13">
        <v>0.06</v>
      </c>
      <c r="I14" s="13">
        <v>0</v>
      </c>
      <c r="J14" s="13">
        <v>0</v>
      </c>
      <c r="K14" s="13">
        <v>0.96</v>
      </c>
      <c r="L14" s="13">
        <v>14.55</v>
      </c>
      <c r="M14" s="13">
        <v>0</v>
      </c>
      <c r="N14" s="13">
        <v>8.4</v>
      </c>
      <c r="O14" s="13">
        <v>2.2200000000000002</v>
      </c>
      <c r="P14" s="13">
        <v>1.4999999999999999E-2</v>
      </c>
      <c r="Q14" s="13">
        <v>0</v>
      </c>
      <c r="R14" s="11">
        <v>18</v>
      </c>
      <c r="S14" s="11" t="s">
        <v>7</v>
      </c>
      <c r="T14" s="3"/>
    </row>
    <row r="15" spans="2:20" s="2" customFormat="1" ht="15" x14ac:dyDescent="0.2">
      <c r="B15" s="10" t="s">
        <v>24</v>
      </c>
      <c r="C15" s="9">
        <f t="shared" ref="C15:Q15" si="0">SUM(C9:C14)</f>
        <v>550</v>
      </c>
      <c r="D15" s="18">
        <f t="shared" si="0"/>
        <v>18.72</v>
      </c>
      <c r="E15" s="18">
        <f t="shared" si="0"/>
        <v>22.279999999999998</v>
      </c>
      <c r="F15" s="18">
        <f t="shared" si="0"/>
        <v>93.72999999999999</v>
      </c>
      <c r="G15" s="18">
        <f t="shared" si="0"/>
        <v>690.79</v>
      </c>
      <c r="H15" s="18">
        <f t="shared" si="0"/>
        <v>0.19400000000000001</v>
      </c>
      <c r="I15" s="18">
        <f t="shared" si="0"/>
        <v>2.17</v>
      </c>
      <c r="J15" s="18">
        <f t="shared" si="0"/>
        <v>82.07</v>
      </c>
      <c r="K15" s="18">
        <f t="shared" si="0"/>
        <v>1.3900000000000001</v>
      </c>
      <c r="L15" s="18">
        <f t="shared" si="0"/>
        <v>188.01</v>
      </c>
      <c r="M15" s="18">
        <f t="shared" si="0"/>
        <v>280.45999999999998</v>
      </c>
      <c r="N15" s="18">
        <f t="shared" si="0"/>
        <v>66.39</v>
      </c>
      <c r="O15" s="18">
        <f t="shared" si="0"/>
        <v>5.0600000000000005</v>
      </c>
      <c r="P15" s="18">
        <f t="shared" si="0"/>
        <v>0.39500000000000002</v>
      </c>
      <c r="Q15" s="18">
        <f t="shared" si="0"/>
        <v>2.2799999999999998</v>
      </c>
      <c r="R15" s="24"/>
      <c r="S15" s="23"/>
      <c r="T15" s="3"/>
    </row>
    <row r="16" spans="2:20" s="2" customFormat="1" ht="15" x14ac:dyDescent="0.2">
      <c r="B16" s="32" t="s">
        <v>23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"/>
    </row>
    <row r="17" spans="1:20" s="2" customFormat="1" ht="60" x14ac:dyDescent="0.2">
      <c r="B17" s="11" t="s">
        <v>22</v>
      </c>
      <c r="C17" s="14">
        <v>100</v>
      </c>
      <c r="D17" s="13">
        <v>2.12</v>
      </c>
      <c r="E17" s="13">
        <v>5.2</v>
      </c>
      <c r="F17" s="13">
        <v>9</v>
      </c>
      <c r="G17" s="13">
        <v>112</v>
      </c>
      <c r="H17" s="13">
        <v>0.1</v>
      </c>
      <c r="I17" s="13">
        <v>16.399999999999999</v>
      </c>
      <c r="J17" s="13">
        <v>130</v>
      </c>
      <c r="K17" s="13">
        <v>7.7</v>
      </c>
      <c r="L17" s="13">
        <v>45.6</v>
      </c>
      <c r="M17" s="13">
        <v>71.900000000000006</v>
      </c>
      <c r="N17" s="13">
        <v>7</v>
      </c>
      <c r="O17" s="13">
        <v>1.2</v>
      </c>
      <c r="P17" s="13">
        <v>0.16</v>
      </c>
      <c r="Q17" s="13">
        <v>2.8</v>
      </c>
      <c r="R17" s="12">
        <v>67</v>
      </c>
      <c r="S17" s="15" t="s">
        <v>21</v>
      </c>
      <c r="T17" s="3"/>
    </row>
    <row r="18" spans="1:20" s="2" customFormat="1" ht="30" x14ac:dyDescent="0.2">
      <c r="B18" s="15" t="s">
        <v>20</v>
      </c>
      <c r="C18" s="14">
        <v>250</v>
      </c>
      <c r="D18" s="13">
        <v>4.25</v>
      </c>
      <c r="E18" s="13">
        <v>7.88</v>
      </c>
      <c r="F18" s="13">
        <v>6.4</v>
      </c>
      <c r="G18" s="13">
        <v>83</v>
      </c>
      <c r="H18" s="13">
        <v>0.06</v>
      </c>
      <c r="I18" s="13">
        <v>17.38</v>
      </c>
      <c r="J18" s="13">
        <v>138.25</v>
      </c>
      <c r="K18" s="13">
        <v>1.6</v>
      </c>
      <c r="L18" s="13">
        <v>32.07</v>
      </c>
      <c r="M18" s="13">
        <v>95.25</v>
      </c>
      <c r="N18" s="13">
        <v>20.34</v>
      </c>
      <c r="O18" s="13">
        <v>0.16</v>
      </c>
      <c r="P18" s="13">
        <v>0.04</v>
      </c>
      <c r="Q18" s="13">
        <v>0</v>
      </c>
      <c r="R18" s="12">
        <v>157</v>
      </c>
      <c r="S18" s="15" t="s">
        <v>7</v>
      </c>
      <c r="T18" s="3"/>
    </row>
    <row r="19" spans="1:20" s="2" customFormat="1" ht="15" x14ac:dyDescent="0.25">
      <c r="B19" s="11" t="s">
        <v>19</v>
      </c>
      <c r="C19" s="22">
        <v>200</v>
      </c>
      <c r="D19" s="21">
        <v>17.71</v>
      </c>
      <c r="E19" s="21">
        <v>17.02</v>
      </c>
      <c r="F19" s="21">
        <v>56.6</v>
      </c>
      <c r="G19" s="21">
        <v>388</v>
      </c>
      <c r="H19" s="21">
        <v>0.52</v>
      </c>
      <c r="I19" s="21">
        <v>0</v>
      </c>
      <c r="J19" s="21">
        <v>40</v>
      </c>
      <c r="K19" s="21">
        <v>0.28000000000000003</v>
      </c>
      <c r="L19" s="21">
        <v>85.12</v>
      </c>
      <c r="M19" s="21">
        <v>1.68</v>
      </c>
      <c r="N19" s="21">
        <v>49.4</v>
      </c>
      <c r="O19" s="21">
        <v>4.76</v>
      </c>
      <c r="P19" s="21">
        <v>0.28000000000000003</v>
      </c>
      <c r="Q19" s="21">
        <v>0</v>
      </c>
      <c r="R19" s="20">
        <v>504</v>
      </c>
      <c r="S19" s="11" t="s">
        <v>7</v>
      </c>
      <c r="T19" s="3"/>
    </row>
    <row r="20" spans="1:20" ht="15" x14ac:dyDescent="0.2">
      <c r="A20" s="2"/>
      <c r="B20" s="19" t="s">
        <v>18</v>
      </c>
      <c r="C20" s="14">
        <v>200</v>
      </c>
      <c r="D20" s="13">
        <v>0.4</v>
      </c>
      <c r="E20" s="13">
        <v>0.04</v>
      </c>
      <c r="F20" s="13">
        <v>18.190000000000001</v>
      </c>
      <c r="G20" s="13">
        <v>84</v>
      </c>
      <c r="H20" s="13">
        <v>0</v>
      </c>
      <c r="I20" s="13">
        <v>0.8</v>
      </c>
      <c r="J20" s="13">
        <v>160</v>
      </c>
      <c r="K20" s="13">
        <v>0</v>
      </c>
      <c r="L20" s="13">
        <v>45</v>
      </c>
      <c r="M20" s="13">
        <v>0</v>
      </c>
      <c r="N20" s="13">
        <v>5</v>
      </c>
      <c r="O20" s="13">
        <v>0.03</v>
      </c>
      <c r="P20" s="13">
        <v>3.2000000000000001E-2</v>
      </c>
      <c r="Q20" s="13">
        <v>0</v>
      </c>
      <c r="R20" s="11">
        <v>820</v>
      </c>
      <c r="S20" s="11" t="s">
        <v>17</v>
      </c>
      <c r="T20" s="2"/>
    </row>
    <row r="21" spans="1:20" s="2" customFormat="1" ht="15" x14ac:dyDescent="0.2">
      <c r="B21" s="16" t="s">
        <v>8</v>
      </c>
      <c r="C21" s="14">
        <v>20</v>
      </c>
      <c r="D21" s="13">
        <v>2</v>
      </c>
      <c r="E21" s="13">
        <v>0.9</v>
      </c>
      <c r="F21" s="13">
        <v>10.199999999999999</v>
      </c>
      <c r="G21" s="13">
        <v>54.8</v>
      </c>
      <c r="H21" s="13">
        <v>2.1999999999999999E-2</v>
      </c>
      <c r="I21" s="13">
        <v>0</v>
      </c>
      <c r="J21" s="13">
        <v>0</v>
      </c>
      <c r="K21" s="13">
        <v>0.34</v>
      </c>
      <c r="L21" s="13">
        <v>4.7</v>
      </c>
      <c r="M21" s="13">
        <v>0</v>
      </c>
      <c r="N21" s="13">
        <v>2.6</v>
      </c>
      <c r="O21" s="13">
        <v>0.24</v>
      </c>
      <c r="P21" s="13">
        <v>6.0000000000000001E-3</v>
      </c>
      <c r="Q21" s="13">
        <v>0</v>
      </c>
      <c r="R21" s="12">
        <v>18</v>
      </c>
      <c r="S21" s="11" t="s">
        <v>7</v>
      </c>
      <c r="T21" s="3"/>
    </row>
    <row r="22" spans="1:20" s="2" customFormat="1" ht="15" x14ac:dyDescent="0.2">
      <c r="B22" s="19" t="s">
        <v>16</v>
      </c>
      <c r="C22" s="14">
        <v>40</v>
      </c>
      <c r="D22" s="13">
        <v>3</v>
      </c>
      <c r="E22" s="13">
        <v>1</v>
      </c>
      <c r="F22" s="13">
        <v>17</v>
      </c>
      <c r="G22" s="13">
        <v>103.6</v>
      </c>
      <c r="H22" s="13">
        <v>4.3999999999999997E-2</v>
      </c>
      <c r="I22" s="13">
        <v>0</v>
      </c>
      <c r="J22" s="13">
        <v>0</v>
      </c>
      <c r="K22" s="13">
        <v>0.63800000000000001</v>
      </c>
      <c r="L22" s="13">
        <v>11.6</v>
      </c>
      <c r="M22" s="13">
        <v>0</v>
      </c>
      <c r="N22" s="13">
        <v>5.6</v>
      </c>
      <c r="O22" s="13">
        <v>1.48</v>
      </c>
      <c r="P22" s="13">
        <v>1.2E-2</v>
      </c>
      <c r="Q22" s="13">
        <v>4</v>
      </c>
      <c r="R22" s="12">
        <v>19</v>
      </c>
      <c r="S22" s="11" t="s">
        <v>7</v>
      </c>
      <c r="T22" s="3"/>
    </row>
    <row r="23" spans="1:20" s="2" customFormat="1" ht="15" x14ac:dyDescent="0.2">
      <c r="B23" s="10" t="s">
        <v>15</v>
      </c>
      <c r="C23" s="9">
        <f t="shared" ref="C23:Q23" si="1">SUM(C17:C22)</f>
        <v>810</v>
      </c>
      <c r="D23" s="18">
        <f t="shared" si="1"/>
        <v>29.48</v>
      </c>
      <c r="E23" s="18">
        <f t="shared" si="1"/>
        <v>32.04</v>
      </c>
      <c r="F23" s="18">
        <f t="shared" si="1"/>
        <v>117.39</v>
      </c>
      <c r="G23" s="18">
        <f t="shared" si="1"/>
        <v>825.4</v>
      </c>
      <c r="H23" s="18">
        <f t="shared" si="1"/>
        <v>0.74600000000000011</v>
      </c>
      <c r="I23" s="18">
        <f t="shared" si="1"/>
        <v>34.58</v>
      </c>
      <c r="J23" s="18">
        <f t="shared" si="1"/>
        <v>468.25</v>
      </c>
      <c r="K23" s="18">
        <f t="shared" si="1"/>
        <v>10.558</v>
      </c>
      <c r="L23" s="18">
        <f t="shared" si="1"/>
        <v>224.09</v>
      </c>
      <c r="M23" s="18">
        <f t="shared" si="1"/>
        <v>168.83</v>
      </c>
      <c r="N23" s="18">
        <f t="shared" si="1"/>
        <v>89.939999999999984</v>
      </c>
      <c r="O23" s="18">
        <f t="shared" si="1"/>
        <v>7.8699999999999992</v>
      </c>
      <c r="P23" s="18">
        <f t="shared" si="1"/>
        <v>0.53</v>
      </c>
      <c r="Q23" s="18">
        <f t="shared" si="1"/>
        <v>6.8</v>
      </c>
      <c r="R23" s="10"/>
      <c r="S23" s="17"/>
      <c r="T23" s="3"/>
    </row>
    <row r="24" spans="1:20" s="2" customFormat="1" ht="15" x14ac:dyDescent="0.2">
      <c r="B24" s="33" t="s">
        <v>14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"/>
    </row>
    <row r="25" spans="1:20" s="2" customFormat="1" ht="15" x14ac:dyDescent="0.2">
      <c r="B25" s="16" t="s">
        <v>13</v>
      </c>
      <c r="C25" s="14">
        <v>160</v>
      </c>
      <c r="D25" s="13">
        <v>9.3699999999999992</v>
      </c>
      <c r="E25" s="13">
        <v>8.26</v>
      </c>
      <c r="F25" s="13">
        <v>51.22</v>
      </c>
      <c r="G25" s="13">
        <v>308.2</v>
      </c>
      <c r="H25" s="13">
        <v>0.14000000000000001</v>
      </c>
      <c r="I25" s="13">
        <v>0</v>
      </c>
      <c r="J25" s="13">
        <v>0</v>
      </c>
      <c r="K25" s="13">
        <v>1.22</v>
      </c>
      <c r="L25" s="13">
        <v>82.4</v>
      </c>
      <c r="M25" s="13">
        <v>144.47999999999999</v>
      </c>
      <c r="N25" s="13">
        <v>22.39</v>
      </c>
      <c r="O25" s="13">
        <v>1.04</v>
      </c>
      <c r="P25" s="13">
        <v>0.05</v>
      </c>
      <c r="Q25" s="13">
        <v>5.68</v>
      </c>
      <c r="R25" s="12">
        <v>497</v>
      </c>
      <c r="S25" s="11" t="s">
        <v>7</v>
      </c>
      <c r="T25" s="3"/>
    </row>
    <row r="26" spans="1:20" s="2" customFormat="1" ht="15" x14ac:dyDescent="0.2">
      <c r="B26" s="11" t="s">
        <v>12</v>
      </c>
      <c r="C26" s="14">
        <v>30</v>
      </c>
      <c r="D26" s="13">
        <v>2</v>
      </c>
      <c r="E26" s="13">
        <v>2.5499999999999998</v>
      </c>
      <c r="F26" s="13">
        <v>16.649999999999999</v>
      </c>
      <c r="G26" s="13">
        <v>96</v>
      </c>
      <c r="H26" s="13">
        <v>0.01</v>
      </c>
      <c r="I26" s="13">
        <v>0.12</v>
      </c>
      <c r="J26" s="13">
        <v>12.6</v>
      </c>
      <c r="K26" s="13">
        <v>0.06</v>
      </c>
      <c r="L26" s="13">
        <v>92.1</v>
      </c>
      <c r="M26" s="13">
        <v>0.76</v>
      </c>
      <c r="N26" s="13">
        <v>10.199999999999999</v>
      </c>
      <c r="O26" s="13">
        <v>0.06</v>
      </c>
      <c r="P26" s="13">
        <v>0.12</v>
      </c>
      <c r="Q26" s="13">
        <v>0</v>
      </c>
      <c r="R26" s="12">
        <v>371</v>
      </c>
      <c r="S26" s="11" t="s">
        <v>7</v>
      </c>
      <c r="T26" s="3"/>
    </row>
    <row r="27" spans="1:20" s="2" customFormat="1" ht="30" x14ac:dyDescent="0.2">
      <c r="B27" s="15" t="s">
        <v>11</v>
      </c>
      <c r="C27" s="14">
        <v>100</v>
      </c>
      <c r="D27" s="13">
        <v>0.04</v>
      </c>
      <c r="E27" s="13">
        <v>0.4</v>
      </c>
      <c r="F27" s="13">
        <v>11</v>
      </c>
      <c r="G27" s="13">
        <v>47</v>
      </c>
      <c r="H27" s="13">
        <v>0.03</v>
      </c>
      <c r="I27" s="13">
        <v>10</v>
      </c>
      <c r="J27" s="13">
        <v>0</v>
      </c>
      <c r="K27" s="13">
        <v>0.2</v>
      </c>
      <c r="L27" s="13">
        <v>35</v>
      </c>
      <c r="M27" s="13">
        <v>0</v>
      </c>
      <c r="N27" s="13">
        <v>11</v>
      </c>
      <c r="O27" s="13">
        <v>0.1</v>
      </c>
      <c r="P27" s="13">
        <v>0.03</v>
      </c>
      <c r="Q27" s="13">
        <v>0</v>
      </c>
      <c r="R27" s="12">
        <v>399</v>
      </c>
      <c r="S27" s="11" t="s">
        <v>7</v>
      </c>
      <c r="T27" s="3"/>
    </row>
    <row r="28" spans="1:20" s="2" customFormat="1" ht="55.5" customHeight="1" x14ac:dyDescent="0.2">
      <c r="B28" s="15" t="s">
        <v>10</v>
      </c>
      <c r="C28" s="14">
        <v>200</v>
      </c>
      <c r="D28" s="13">
        <v>1</v>
      </c>
      <c r="E28" s="13">
        <v>0</v>
      </c>
      <c r="F28" s="13">
        <v>10</v>
      </c>
      <c r="G28" s="13">
        <v>90</v>
      </c>
      <c r="H28" s="13">
        <v>2.4E-2</v>
      </c>
      <c r="I28" s="13">
        <v>4</v>
      </c>
      <c r="J28" s="13">
        <v>0.08</v>
      </c>
      <c r="K28" s="13">
        <v>0.2</v>
      </c>
      <c r="L28" s="13">
        <v>14</v>
      </c>
      <c r="M28" s="13">
        <v>14</v>
      </c>
      <c r="N28" s="13">
        <v>6</v>
      </c>
      <c r="O28" s="13">
        <v>2.8</v>
      </c>
      <c r="P28" s="13">
        <v>0.02</v>
      </c>
      <c r="Q28" s="13">
        <v>4</v>
      </c>
      <c r="R28" s="12">
        <v>389</v>
      </c>
      <c r="S28" s="15" t="s">
        <v>9</v>
      </c>
      <c r="T28" s="3"/>
    </row>
    <row r="29" spans="1:20" s="2" customFormat="1" ht="15" x14ac:dyDescent="0.2">
      <c r="B29" s="11" t="s">
        <v>8</v>
      </c>
      <c r="C29" s="14">
        <v>60</v>
      </c>
      <c r="D29" s="13">
        <v>4</v>
      </c>
      <c r="E29" s="13">
        <v>1.8</v>
      </c>
      <c r="F29" s="13">
        <v>20.399999999999999</v>
      </c>
      <c r="G29" s="13">
        <v>164.4</v>
      </c>
      <c r="H29" s="13">
        <v>0.06</v>
      </c>
      <c r="I29" s="13">
        <v>0</v>
      </c>
      <c r="J29" s="13">
        <v>0</v>
      </c>
      <c r="K29" s="13">
        <v>0.96</v>
      </c>
      <c r="L29" s="13">
        <v>14.55</v>
      </c>
      <c r="M29" s="13">
        <v>0</v>
      </c>
      <c r="N29" s="13">
        <v>8.4</v>
      </c>
      <c r="O29" s="13">
        <v>2.2200000000000002</v>
      </c>
      <c r="P29" s="13">
        <v>1.4999999999999999E-2</v>
      </c>
      <c r="Q29" s="13">
        <v>0</v>
      </c>
      <c r="R29" s="12">
        <v>18</v>
      </c>
      <c r="S29" s="11" t="s">
        <v>7</v>
      </c>
      <c r="T29" s="3"/>
    </row>
    <row r="30" spans="1:20" s="2" customFormat="1" ht="15" x14ac:dyDescent="0.2">
      <c r="B30" s="10" t="s">
        <v>6</v>
      </c>
      <c r="C30" s="9">
        <f t="shared" ref="C30:Q30" si="2">SUM(C25:C29)</f>
        <v>550</v>
      </c>
      <c r="D30" s="8">
        <f t="shared" si="2"/>
        <v>16.409999999999997</v>
      </c>
      <c r="E30" s="8">
        <f t="shared" si="2"/>
        <v>13.01</v>
      </c>
      <c r="F30" s="8">
        <f t="shared" si="2"/>
        <v>109.27000000000001</v>
      </c>
      <c r="G30" s="8">
        <f t="shared" si="2"/>
        <v>705.6</v>
      </c>
      <c r="H30" s="8">
        <f t="shared" si="2"/>
        <v>0.26400000000000001</v>
      </c>
      <c r="I30" s="8">
        <f t="shared" si="2"/>
        <v>14.12</v>
      </c>
      <c r="J30" s="8">
        <f t="shared" si="2"/>
        <v>12.68</v>
      </c>
      <c r="K30" s="8">
        <f t="shared" si="2"/>
        <v>2.6399999999999997</v>
      </c>
      <c r="L30" s="8">
        <f t="shared" si="2"/>
        <v>238.05</v>
      </c>
      <c r="M30" s="8">
        <f t="shared" si="2"/>
        <v>159.23999999999998</v>
      </c>
      <c r="N30" s="8">
        <f t="shared" si="2"/>
        <v>57.99</v>
      </c>
      <c r="O30" s="8">
        <f t="shared" si="2"/>
        <v>6.2200000000000006</v>
      </c>
      <c r="P30" s="8">
        <f t="shared" si="2"/>
        <v>0.23499999999999999</v>
      </c>
      <c r="Q30" s="8">
        <f t="shared" si="2"/>
        <v>9.68</v>
      </c>
      <c r="R30" s="4"/>
      <c r="S30" s="4"/>
      <c r="T30" s="3"/>
    </row>
    <row r="31" spans="1:20" s="2" customFormat="1" ht="15" x14ac:dyDescent="0.2">
      <c r="B31" s="7" t="s">
        <v>5</v>
      </c>
      <c r="C31" s="6"/>
      <c r="D31" s="5">
        <f t="shared" ref="D31:Q31" si="3">D15+D23</f>
        <v>48.2</v>
      </c>
      <c r="E31" s="5">
        <f t="shared" si="3"/>
        <v>54.319999999999993</v>
      </c>
      <c r="F31" s="5">
        <f t="shared" si="3"/>
        <v>211.12</v>
      </c>
      <c r="G31" s="5">
        <f t="shared" si="3"/>
        <v>1516.19</v>
      </c>
      <c r="H31" s="5">
        <f t="shared" si="3"/>
        <v>0.94000000000000017</v>
      </c>
      <c r="I31" s="5">
        <f t="shared" si="3"/>
        <v>36.75</v>
      </c>
      <c r="J31" s="5">
        <f t="shared" si="3"/>
        <v>550.31999999999994</v>
      </c>
      <c r="K31" s="5">
        <f t="shared" si="3"/>
        <v>11.948</v>
      </c>
      <c r="L31" s="5">
        <f t="shared" si="3"/>
        <v>412.1</v>
      </c>
      <c r="M31" s="5">
        <f t="shared" si="3"/>
        <v>449.28999999999996</v>
      </c>
      <c r="N31" s="5">
        <f t="shared" si="3"/>
        <v>156.32999999999998</v>
      </c>
      <c r="O31" s="5">
        <f t="shared" si="3"/>
        <v>12.93</v>
      </c>
      <c r="P31" s="5">
        <f t="shared" si="3"/>
        <v>0.92500000000000004</v>
      </c>
      <c r="Q31" s="5">
        <f t="shared" si="3"/>
        <v>9.08</v>
      </c>
      <c r="R31" s="4"/>
      <c r="S31" s="4"/>
      <c r="T31" s="3"/>
    </row>
    <row r="32" spans="1:20" s="2" customFormat="1" ht="15" x14ac:dyDescent="0.2">
      <c r="B32" s="7" t="s">
        <v>4</v>
      </c>
      <c r="C32" s="6"/>
      <c r="D32" s="5">
        <f t="shared" ref="D32:Q32" si="4">D23+D30</f>
        <v>45.89</v>
      </c>
      <c r="E32" s="5">
        <f t="shared" si="4"/>
        <v>45.05</v>
      </c>
      <c r="F32" s="5">
        <f t="shared" si="4"/>
        <v>226.66000000000003</v>
      </c>
      <c r="G32" s="5">
        <f t="shared" si="4"/>
        <v>1531</v>
      </c>
      <c r="H32" s="5">
        <f t="shared" si="4"/>
        <v>1.0100000000000002</v>
      </c>
      <c r="I32" s="5">
        <f t="shared" si="4"/>
        <v>48.699999999999996</v>
      </c>
      <c r="J32" s="5">
        <f t="shared" si="4"/>
        <v>480.93</v>
      </c>
      <c r="K32" s="5">
        <f t="shared" si="4"/>
        <v>13.198</v>
      </c>
      <c r="L32" s="5">
        <f t="shared" si="4"/>
        <v>462.14</v>
      </c>
      <c r="M32" s="5">
        <f t="shared" si="4"/>
        <v>328.07</v>
      </c>
      <c r="N32" s="5">
        <f t="shared" si="4"/>
        <v>147.92999999999998</v>
      </c>
      <c r="O32" s="5">
        <f t="shared" si="4"/>
        <v>14.09</v>
      </c>
      <c r="P32" s="5">
        <f t="shared" si="4"/>
        <v>0.76500000000000001</v>
      </c>
      <c r="Q32" s="5">
        <f t="shared" si="4"/>
        <v>16.48</v>
      </c>
      <c r="R32" s="4"/>
      <c r="S32" s="4"/>
      <c r="T32" s="3"/>
    </row>
    <row r="33" spans="2:20" s="2" customFormat="1" ht="15" x14ac:dyDescent="0.2">
      <c r="B33" s="7" t="s">
        <v>3</v>
      </c>
      <c r="C33" s="6"/>
      <c r="D33" s="5">
        <f>'[1]5-11кл.понедельник2'!D29+'[1]5-11кл.вторник2'!D32+'[1]5-11кл.среда2'!D32+'[1]5-11кл.четверг2'!D31+'5-11кл.пятница2'!D31</f>
        <v>236.54000000000002</v>
      </c>
      <c r="E33" s="5">
        <f>'[1]5-11кл.понедельник2'!E29+'[1]5-11кл.вторник2'!E32+'[1]5-11кл.среда2'!E32+'[1]5-11кл.четверг2'!E31+'5-11кл.пятница2'!E31</f>
        <v>255.37</v>
      </c>
      <c r="F33" s="5">
        <f>'[1]5-11кл.понедельник2'!F29+'[1]5-11кл.вторник2'!F32+'[1]5-11кл.среда2'!F32+'[1]5-11кл.четверг2'!F31+'5-11кл.пятница2'!F31</f>
        <v>995.92000000000007</v>
      </c>
      <c r="G33" s="5">
        <f>'[1]5-11кл.понедельник2'!G29+'[1]5-11кл.вторник2'!G32+'[1]5-11кл.среда2'!G32+'[1]5-11кл.четверг2'!G31+'5-11кл.пятница2'!G31</f>
        <v>7491.7699999999986</v>
      </c>
      <c r="H33" s="5">
        <f>'[1]5-11кл.понедельник2'!H29+'[1]5-11кл.вторник2'!H32+'[1]5-11кл.среда2'!H32+'[1]5-11кл.четверг2'!H31+'5-11кл.пятница2'!H31</f>
        <v>50.813650000000003</v>
      </c>
      <c r="I33" s="5">
        <f>'[1]5-11кл.понедельник2'!I29+'[1]5-11кл.вторник2'!I32+'[1]5-11кл.среда2'!I32+'[1]5-11кл.четверг2'!I31+'5-11кл.пятница2'!I31</f>
        <v>244.15999999999997</v>
      </c>
      <c r="J33" s="5">
        <f>'[1]5-11кл.понедельник2'!J29+'[1]5-11кл.вторник2'!J32+'[1]5-11кл.среда2'!J32+'[1]5-11кл.четверг2'!J31+'5-11кл.пятница2'!J31</f>
        <v>1790.55</v>
      </c>
      <c r="K33" s="5">
        <f>'[1]5-11кл.понедельник2'!K29+'[1]5-11кл.вторник2'!K32+'[1]5-11кл.среда2'!K32+'[1]5-11кл.четверг2'!K31+'5-11кл.пятница2'!K31</f>
        <v>91.282000000000011</v>
      </c>
      <c r="L33" s="5">
        <f>'[1]5-11кл.понедельник2'!L29+'[1]5-11кл.вторник2'!L32+'[1]5-11кл.среда2'!L32+'[1]5-11кл.четверг2'!L31+'5-11кл.пятница2'!L31</f>
        <v>1872.2267999999999</v>
      </c>
      <c r="M33" s="5">
        <f>'[1]5-11кл.понедельник2'!M29+'[1]5-11кл.вторник2'!M32+'[1]5-11кл.среда2'!M32+'[1]5-11кл.четверг2'!M31+'5-11кл.пятница2'!M31</f>
        <v>2520.63</v>
      </c>
      <c r="N33" s="5">
        <f>'[1]5-11кл.понедельник2'!N29+'[1]5-11кл.вторник2'!N32+'[1]5-11кл.среда2'!N32+'[1]5-11кл.четверг2'!N31+'5-11кл.пятница2'!N31</f>
        <v>742.40999999999985</v>
      </c>
      <c r="O33" s="5">
        <f>'[1]5-11кл.понедельник2'!O29+'[1]5-11кл.вторник2'!O32+'[1]5-11кл.среда2'!O32+'[1]5-11кл.четверг2'!O31+'5-11кл.пятница2'!O31</f>
        <v>46.768999999999998</v>
      </c>
      <c r="P33" s="5">
        <f>'[1]5-11кл.понедельник2'!P29+'[1]5-11кл.вторник2'!P32+'[1]5-11кл.среда2'!P32+'[1]5-11кл.четверг2'!P31+'5-11кл.пятница2'!P31</f>
        <v>5.5472099999999998</v>
      </c>
      <c r="Q33" s="5">
        <f>'[1]5-11кл.понедельник2'!Q29+'[1]5-11кл.вторник2'!Q32+'[1]5-11кл.среда2'!Q32+'[1]5-11кл.четверг2'!Q31+'5-11кл.пятница2'!Q31</f>
        <v>120.29</v>
      </c>
      <c r="R33" s="4"/>
      <c r="S33" s="4"/>
      <c r="T33" s="3"/>
    </row>
    <row r="34" spans="2:20" s="2" customFormat="1" ht="15" x14ac:dyDescent="0.2">
      <c r="B34" s="7" t="s">
        <v>2</v>
      </c>
      <c r="C34" s="6"/>
      <c r="D34" s="5">
        <f>'[1]5-11кл.понедельник2'!D30+'[1]5-11кл.вторник2'!D33+'[1]5-11кл.среда2'!D33+'[1]5-11кл.четверг2'!D32+'5-11кл.пятница2'!D32</f>
        <v>261.85000000000002</v>
      </c>
      <c r="E34" s="5">
        <f>'[1]5-11кл.понедельник2'!E30+'[1]5-11кл.вторник2'!E33+'[1]5-11кл.среда2'!E33+'[1]5-11кл.четверг2'!E32+'5-11кл.пятница2'!E32</f>
        <v>227.32999999999998</v>
      </c>
      <c r="F34" s="5">
        <f>'[1]5-11кл.понедельник2'!F30+'[1]5-11кл.вторник2'!F33+'[1]5-11кл.среда2'!F33+'[1]5-11кл.четверг2'!F32+'5-11кл.пятница2'!F32</f>
        <v>1078.3500000000001</v>
      </c>
      <c r="G34" s="5">
        <f>'[1]5-11кл.понедельник2'!G30+'[1]5-11кл.вторник2'!G33+'[1]5-11кл.среда2'!G33+'[1]5-11кл.четверг2'!G32+'5-11кл.пятница2'!G32</f>
        <v>7481.24</v>
      </c>
      <c r="H34" s="5">
        <f>'[1]5-11кл.понедельник2'!H30+'[1]5-11кл.вторник2'!H33+'[1]5-11кл.среда2'!H33+'[1]5-11кл.четверг2'!H32+'5-11кл.пятница2'!H32</f>
        <v>69.756599999999992</v>
      </c>
      <c r="I34" s="5">
        <f>'[1]5-11кл.понедельник2'!I30+'[1]5-11кл.вторник2'!I33+'[1]5-11кл.среда2'!I33+'[1]5-11кл.четверг2'!I32+'5-11кл.пятница2'!I32</f>
        <v>349.62</v>
      </c>
      <c r="J34" s="5">
        <f>'[1]5-11кл.понедельник2'!J30+'[1]5-11кл.вторник2'!J33+'[1]5-11кл.среда2'!J33+'[1]5-11кл.четверг2'!J32+'5-11кл.пятница2'!J32</f>
        <v>710.46</v>
      </c>
      <c r="K34" s="5">
        <f>'[1]5-11кл.понедельник2'!K30+'[1]5-11кл.вторник2'!K33+'[1]5-11кл.среда2'!K33+'[1]5-11кл.четверг2'!K32+'5-11кл.пятница2'!K32</f>
        <v>61.042080000000006</v>
      </c>
      <c r="L34" s="5">
        <f>'[1]5-11кл.понедельник2'!L30+'[1]5-11кл.вторник2'!L33+'[1]5-11кл.среда2'!L33+'[1]5-11кл.четверг2'!L32+'5-11кл.пятница2'!L32</f>
        <v>1585.4467999999997</v>
      </c>
      <c r="M34" s="5">
        <f>'[1]5-11кл.понедельник2'!M30+'[1]5-11кл.вторник2'!M33+'[1]5-11кл.среда2'!M33+'[1]5-11кл.четверг2'!M32+'5-11кл.пятница2'!M32</f>
        <v>2572.69</v>
      </c>
      <c r="N34" s="5">
        <f>'[1]5-11кл.понедельник2'!N30+'[1]5-11кл.вторник2'!N33+'[1]5-11кл.среда2'!N33+'[1]5-11кл.четверг2'!N32+'5-11кл.пятница2'!N32</f>
        <v>1091.08</v>
      </c>
      <c r="O34" s="5">
        <f>'[1]5-11кл.понедельник2'!O30+'[1]5-11кл.вторник2'!O33+'[1]5-11кл.среда2'!O33+'[1]5-11кл.четверг2'!O32+'5-11кл.пятница2'!O32</f>
        <v>59.847999999999999</v>
      </c>
      <c r="P34" s="5">
        <f>'[1]5-11кл.понедельник2'!P30+'[1]5-11кл.вторник2'!P33+'[1]5-11кл.среда2'!P33+'[1]5-11кл.четверг2'!P32+'5-11кл.пятница2'!P32</f>
        <v>6.4074599999999995</v>
      </c>
      <c r="Q34" s="5">
        <f>'[1]5-11кл.понедельник2'!Q30+'[1]5-11кл.вторник2'!Q33+'[1]5-11кл.среда2'!Q33+'[1]5-11кл.четверг2'!Q32+'5-11кл.пятница2'!Q32</f>
        <v>76.157784000000007</v>
      </c>
      <c r="R34" s="4"/>
      <c r="S34" s="4"/>
      <c r="T34" s="3"/>
    </row>
    <row r="35" spans="2:20" s="2" customFormat="1" ht="15" x14ac:dyDescent="0.2">
      <c r="B35" s="7" t="s">
        <v>1</v>
      </c>
      <c r="C35" s="6"/>
      <c r="D35" s="5">
        <f>'[1]5-11кл.пятница'!D32+'5-11кл.пятница2'!D33</f>
        <v>470.53999999999996</v>
      </c>
      <c r="E35" s="5">
        <f>'[1]5-11кл.пятница'!E32+'5-11кл.пятница2'!E33</f>
        <v>514.88300000000004</v>
      </c>
      <c r="F35" s="5">
        <f>'[1]5-11кл.пятница'!F32+'5-11кл.пятница2'!F33</f>
        <v>1957.96</v>
      </c>
      <c r="G35" s="5">
        <f>'[1]5-11кл.пятница'!G32+'5-11кл.пятница2'!G33</f>
        <v>15188.239999999998</v>
      </c>
      <c r="H35" s="5">
        <f>'[1]5-11кл.пятница'!H32+'5-11кл.пятница2'!H33</f>
        <v>59.194209999999998</v>
      </c>
      <c r="I35" s="5">
        <f>'[1]5-11кл.пятница'!I32+'5-11кл.пятница2'!I33</f>
        <v>542.22199999999998</v>
      </c>
      <c r="J35" s="5">
        <f>'[1]5-11кл.пятница'!J32+'5-11кл.пятница2'!J33</f>
        <v>4561.67</v>
      </c>
      <c r="K35" s="5">
        <f>'[1]5-11кл.пятница'!K32+'5-11кл.пятница2'!K33</f>
        <v>157.83691304347826</v>
      </c>
      <c r="L35" s="5">
        <f>'[1]5-11кл.пятница'!L32+'5-11кл.пятница2'!L33</f>
        <v>4586.7577999999994</v>
      </c>
      <c r="M35" s="5">
        <f>'[1]5-11кл.пятница'!M32+'5-11кл.пятница2'!M33</f>
        <v>6181.33</v>
      </c>
      <c r="N35" s="5">
        <f>'[1]5-11кл.пятница'!N32+'5-11кл.пятница2'!N33</f>
        <v>1870.08</v>
      </c>
      <c r="O35" s="5">
        <f>'[1]5-11кл.пятница'!O32+'5-11кл.пятница2'!O33</f>
        <v>120.22023999999999</v>
      </c>
      <c r="P35" s="5">
        <f>'[1]5-11кл.пятница'!P32+'5-11кл.пятница2'!P33</f>
        <v>12.255659565217393</v>
      </c>
      <c r="Q35" s="5">
        <f>'[1]5-11кл.пятница'!Q32+'5-11кл.пятница2'!Q33</f>
        <v>274.81550000000004</v>
      </c>
      <c r="R35" s="4"/>
      <c r="S35" s="4"/>
      <c r="T35" s="3"/>
    </row>
    <row r="36" spans="2:20" s="2" customFormat="1" ht="15" x14ac:dyDescent="0.2">
      <c r="B36" s="7" t="s">
        <v>0</v>
      </c>
      <c r="C36" s="6"/>
      <c r="D36" s="5">
        <f>'[1]5-11кл.пятница'!D33+'5-11кл.пятница2'!D34</f>
        <v>525.98</v>
      </c>
      <c r="E36" s="5">
        <f>'[1]5-11кл.пятница'!E33+'5-11кл.пятница2'!E34</f>
        <v>469.29999999999995</v>
      </c>
      <c r="F36" s="5">
        <f>'[1]5-11кл.пятница'!F33+'5-11кл.пятница2'!F34</f>
        <v>2118.3500000000004</v>
      </c>
      <c r="G36" s="5">
        <f>'[1]5-11кл.пятница'!G33+'5-11кл.пятница2'!G34</f>
        <v>14964.5</v>
      </c>
      <c r="H36" s="5">
        <f>'[1]5-11кл.пятница'!H33+'5-11кл.пятница2'!H34</f>
        <v>241.64386000000002</v>
      </c>
      <c r="I36" s="5">
        <f>'[1]5-11кл.пятница'!I33+'5-11кл.пятница2'!I34</f>
        <v>715.41399999999999</v>
      </c>
      <c r="J36" s="5">
        <f>'[1]5-11кл.пятница'!J33+'5-11кл.пятница2'!J34</f>
        <v>2235.9299999999998</v>
      </c>
      <c r="K36" s="5">
        <f>'[1]5-11кл.пятница'!K33+'5-11кл.пятница2'!K34</f>
        <v>108.01003304347827</v>
      </c>
      <c r="L36" s="5">
        <f>'[1]5-11кл.пятница'!L33+'5-11кл.пятница2'!L34</f>
        <v>3366.8677999999995</v>
      </c>
      <c r="M36" s="5">
        <f>'[1]5-11кл.пятница'!M33+'5-11кл.пятница2'!M34</f>
        <v>5661.5</v>
      </c>
      <c r="N36" s="5">
        <f>'[1]5-11кл.пятница'!N33+'5-11кл.пятница2'!N34</f>
        <v>2410.0699999999997</v>
      </c>
      <c r="O36" s="5">
        <f>'[1]5-11кл.пятница'!O33+'5-11кл.пятница2'!O34</f>
        <v>141.35404</v>
      </c>
      <c r="P36" s="5">
        <f>'[1]5-11кл.пятница'!P33+'5-11кл.пятница2'!P34</f>
        <v>13.386209565217392</v>
      </c>
      <c r="Q36" s="5">
        <f>'[1]5-11кл.пятница'!Q33+'5-11кл.пятница2'!Q34</f>
        <v>195.006676</v>
      </c>
      <c r="R36" s="4"/>
      <c r="S36" s="4"/>
      <c r="T36" s="3"/>
    </row>
  </sheetData>
  <mergeCells count="24">
    <mergeCell ref="B8:S8"/>
    <mergeCell ref="B16:S16"/>
    <mergeCell ref="B24:S24"/>
    <mergeCell ref="P4:P6"/>
    <mergeCell ref="C4:C5"/>
    <mergeCell ref="D4:D5"/>
    <mergeCell ref="F4:F5"/>
    <mergeCell ref="H4:K4"/>
    <mergeCell ref="Q4:Q6"/>
    <mergeCell ref="R4:R6"/>
    <mergeCell ref="B4:B6"/>
    <mergeCell ref="L5:L6"/>
    <mergeCell ref="G4:G5"/>
    <mergeCell ref="J5:J6"/>
    <mergeCell ref="B7:S7"/>
    <mergeCell ref="M5:M6"/>
    <mergeCell ref="N5:N6"/>
    <mergeCell ref="O5:O6"/>
    <mergeCell ref="S4:S6"/>
    <mergeCell ref="L4:O4"/>
    <mergeCell ref="H5:H6"/>
    <mergeCell ref="E4:E5"/>
    <mergeCell ref="I5:I6"/>
    <mergeCell ref="K5:K6"/>
  </mergeCells>
  <pageMargins left="0.7" right="0.7" top="0.75" bottom="0.75" header="0.511811023622047" footer="0.511811023622047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5-11кл.пятница2</vt:lpstr>
      <vt:lpstr>'5-11кл.пятница2'!Область_печати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2024-01-12T16:26:02Z</dcterms:created>
  <dcterms:modified xsi:type="dcterms:W3CDTF">2024-01-12T16:52:11Z</dcterms:modified>
</cp:coreProperties>
</file>